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online-my.sharepoint.com/personal/lnr936_fluvius_be/Documents/Documents/"/>
    </mc:Choice>
  </mc:AlternateContent>
  <xr:revisionPtr revIDLastSave="0" documentId="8_{CA4CC3FF-06C2-4C4D-8417-C0B63D0D8F3A}" xr6:coauthVersionLast="31" xr6:coauthVersionMax="31" xr10:uidLastSave="{00000000-0000-0000-0000-000000000000}"/>
  <bookViews>
    <workbookView xWindow="2990" yWindow="2990" windowWidth="21600" windowHeight="11390" xr2:uid="{00000000-000D-0000-FFFF-FFFF00000000}"/>
  </bookViews>
  <sheets>
    <sheet name="2020" sheetId="1" r:id="rId1"/>
    <sheet name="Vrij stuk " sheetId="2" r:id="rId2"/>
    <sheet name="werklijst" sheetId="3" r:id="rId3"/>
    <sheet name="Namen deelnemers" sheetId="4" r:id="rId4"/>
    <sheet name="AFDRUKLIJST" sheetId="6" r:id="rId5"/>
  </sheets>
  <definedNames>
    <definedName name="Excel_BuiltIn__FilterDatabase_2">'Vrij stuk '!$A$1:$BA$79</definedName>
  </definedNames>
  <calcPr calcId="179017"/>
  <fileRecoveryPr autoRecover="0"/>
</workbook>
</file>

<file path=xl/calcChain.xml><?xml version="1.0" encoding="utf-8"?>
<calcChain xmlns="http://schemas.openxmlformats.org/spreadsheetml/2006/main">
  <c r="D34" i="1" l="1"/>
  <c r="C34" i="1" s="1"/>
  <c r="A34" i="1"/>
  <c r="B34" i="1"/>
  <c r="D9" i="1" l="1"/>
  <c r="D8" i="1"/>
  <c r="D10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F44" i="1"/>
  <c r="A31" i="6" l="1"/>
  <c r="B31" i="6"/>
  <c r="A7" i="6"/>
  <c r="B7" i="6"/>
  <c r="A32" i="3"/>
  <c r="B32" i="3"/>
  <c r="D8" i="3"/>
  <c r="A8" i="3"/>
  <c r="B8" i="3"/>
  <c r="D6" i="2"/>
  <c r="D30" i="2"/>
  <c r="D33" i="1"/>
  <c r="D32" i="3" s="1"/>
  <c r="A33" i="1"/>
  <c r="B33" i="1"/>
  <c r="A9" i="1"/>
  <c r="B9" i="1"/>
  <c r="A10" i="1"/>
  <c r="B10" i="1"/>
  <c r="A31" i="1" l="1"/>
  <c r="D40" i="2"/>
  <c r="D42" i="2"/>
  <c r="D41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" i="2"/>
  <c r="D4" i="2"/>
  <c r="D3" i="2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6" i="6"/>
  <c r="A6" i="6"/>
  <c r="B5" i="6"/>
  <c r="A5" i="6"/>
  <c r="B4" i="6"/>
  <c r="A4" i="6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7" i="3"/>
  <c r="A7" i="3"/>
  <c r="B6" i="3"/>
  <c r="A6" i="3"/>
  <c r="B5" i="3"/>
  <c r="A5" i="3"/>
  <c r="B6" i="1"/>
  <c r="B7" i="1"/>
  <c r="B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5" i="1"/>
  <c r="B36" i="1"/>
  <c r="B37" i="1"/>
  <c r="B38" i="1"/>
  <c r="B39" i="1"/>
  <c r="B40" i="1"/>
  <c r="B41" i="1"/>
  <c r="B42" i="1"/>
  <c r="A6" i="1"/>
  <c r="A7" i="1"/>
  <c r="A8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5" i="1"/>
  <c r="A36" i="1"/>
  <c r="A37" i="1"/>
  <c r="A38" i="1"/>
  <c r="A39" i="1"/>
  <c r="A40" i="1"/>
  <c r="A41" i="1"/>
  <c r="A42" i="1"/>
  <c r="D6" i="1" l="1"/>
  <c r="D30" i="1"/>
  <c r="D29" i="3" s="1"/>
  <c r="E44" i="1"/>
  <c r="D5" i="3" l="1"/>
  <c r="D85" i="2"/>
  <c r="D84" i="2"/>
  <c r="D83" i="2"/>
  <c r="D82" i="2"/>
  <c r="D81" i="2"/>
  <c r="D80" i="2"/>
  <c r="D79" i="2"/>
  <c r="D78" i="2"/>
  <c r="D77" i="2"/>
  <c r="D76" i="2"/>
  <c r="D75" i="2"/>
  <c r="D74" i="2"/>
  <c r="D69" i="2"/>
  <c r="D62" i="2"/>
  <c r="D59" i="2"/>
  <c r="D56" i="2"/>
  <c r="D51" i="2"/>
  <c r="D50" i="2"/>
  <c r="D47" i="2"/>
  <c r="C71" i="2" l="1"/>
  <c r="B71" i="2"/>
  <c r="A71" i="2"/>
  <c r="C24" i="2"/>
  <c r="B24" i="2"/>
  <c r="A24" i="2"/>
  <c r="C25" i="2"/>
  <c r="B25" i="2"/>
  <c r="A25" i="2"/>
  <c r="C66" i="2"/>
  <c r="B66" i="2"/>
  <c r="A66" i="2"/>
  <c r="D13" i="1"/>
  <c r="D12" i="3" s="1"/>
  <c r="A75" i="2"/>
  <c r="C74" i="2"/>
  <c r="B74" i="2"/>
  <c r="A74" i="2"/>
  <c r="D16" i="1"/>
  <c r="D15" i="3" s="1"/>
  <c r="C80" i="2"/>
  <c r="B80" i="2"/>
  <c r="A80" i="2"/>
  <c r="C78" i="2"/>
  <c r="B78" i="2"/>
  <c r="A78" i="2"/>
  <c r="B60" i="2"/>
  <c r="D39" i="1"/>
  <c r="D37" i="3" s="1"/>
  <c r="D21" i="1"/>
  <c r="D20" i="3" s="1"/>
  <c r="A22" i="2"/>
  <c r="D32" i="1"/>
  <c r="D31" i="3" s="1"/>
  <c r="D31" i="1"/>
  <c r="D30" i="3" s="1"/>
  <c r="A19" i="2"/>
  <c r="A7" i="2"/>
  <c r="A8" i="2"/>
  <c r="A9" i="2"/>
  <c r="A10" i="2"/>
  <c r="A11" i="2"/>
  <c r="A12" i="2"/>
  <c r="A13" i="2"/>
  <c r="A14" i="2"/>
  <c r="A15" i="2"/>
  <c r="A16" i="2"/>
  <c r="A17" i="2"/>
  <c r="A20" i="2"/>
  <c r="A21" i="2"/>
  <c r="A23" i="2"/>
  <c r="A26" i="2"/>
  <c r="A27" i="2"/>
  <c r="A28" i="2"/>
  <c r="A29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2" i="2"/>
  <c r="A54" i="2"/>
  <c r="A55" i="2"/>
  <c r="A56" i="2"/>
  <c r="A57" i="2"/>
  <c r="A58" i="2"/>
  <c r="A59" i="2"/>
  <c r="A60" i="2"/>
  <c r="A61" i="2"/>
  <c r="A62" i="2"/>
  <c r="A63" i="2"/>
  <c r="A64" i="2"/>
  <c r="A65" i="2"/>
  <c r="A67" i="2"/>
  <c r="A68" i="2"/>
  <c r="A69" i="2"/>
  <c r="A70" i="2"/>
  <c r="A72" i="2"/>
  <c r="A73" i="2"/>
  <c r="A77" i="2"/>
  <c r="A79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6" i="2"/>
  <c r="C27" i="2"/>
  <c r="C28" i="2"/>
  <c r="C29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6" i="2"/>
  <c r="C47" i="2"/>
  <c r="C48" i="2"/>
  <c r="C49" i="2"/>
  <c r="C50" i="2"/>
  <c r="C55" i="2"/>
  <c r="C56" i="2"/>
  <c r="C57" i="2"/>
  <c r="C58" i="2"/>
  <c r="C59" i="2"/>
  <c r="C61" i="2"/>
  <c r="C64" i="2"/>
  <c r="C65" i="2"/>
  <c r="C67" i="2"/>
  <c r="C68" i="2"/>
  <c r="C69" i="2"/>
  <c r="C70" i="2"/>
  <c r="C72" i="2"/>
  <c r="C73" i="2"/>
  <c r="C75" i="2"/>
  <c r="C76" i="2"/>
  <c r="C77" i="2"/>
  <c r="C79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6" i="2"/>
  <c r="B27" i="2"/>
  <c r="B28" i="2"/>
  <c r="B29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4" i="2"/>
  <c r="B55" i="2"/>
  <c r="B56" i="2"/>
  <c r="B57" i="2"/>
  <c r="B58" i="2"/>
  <c r="B59" i="2"/>
  <c r="B61" i="2"/>
  <c r="B62" i="2"/>
  <c r="B64" i="2"/>
  <c r="B65" i="2"/>
  <c r="B67" i="2"/>
  <c r="B68" i="2"/>
  <c r="B69" i="2"/>
  <c r="B70" i="2"/>
  <c r="B72" i="2"/>
  <c r="B73" i="2"/>
  <c r="B75" i="2"/>
  <c r="B76" i="2"/>
  <c r="B77" i="2"/>
  <c r="B79" i="2"/>
  <c r="D7" i="1"/>
  <c r="D7" i="3"/>
  <c r="D12" i="1"/>
  <c r="D11" i="3" s="1"/>
  <c r="D9" i="3"/>
  <c r="D11" i="1"/>
  <c r="D15" i="1"/>
  <c r="D14" i="3" s="1"/>
  <c r="D18" i="1"/>
  <c r="D17" i="3" s="1"/>
  <c r="D14" i="1"/>
  <c r="D13" i="3" s="1"/>
  <c r="D20" i="1"/>
  <c r="D19" i="3" s="1"/>
  <c r="D17" i="1"/>
  <c r="D16" i="3" s="1"/>
  <c r="D23" i="1"/>
  <c r="D22" i="3" s="1"/>
  <c r="D19" i="1"/>
  <c r="D18" i="3" s="1"/>
  <c r="D24" i="1"/>
  <c r="D23" i="3" s="1"/>
  <c r="D25" i="1"/>
  <c r="D24" i="3" s="1"/>
  <c r="D26" i="1"/>
  <c r="D25" i="3" s="1"/>
  <c r="D28" i="1"/>
  <c r="D27" i="3" s="1"/>
  <c r="D29" i="1"/>
  <c r="D28" i="3" s="1"/>
  <c r="D35" i="1"/>
  <c r="D33" i="3" s="1"/>
  <c r="D36" i="1"/>
  <c r="D34" i="3" s="1"/>
  <c r="D37" i="1"/>
  <c r="D35" i="3" s="1"/>
  <c r="D27" i="1"/>
  <c r="D26" i="3" s="1"/>
  <c r="D38" i="1"/>
  <c r="D36" i="3" s="1"/>
  <c r="D40" i="1"/>
  <c r="D38" i="3" s="1"/>
  <c r="D41" i="1"/>
  <c r="D39" i="3" s="1"/>
  <c r="D42" i="1"/>
  <c r="D40" i="3" s="1"/>
  <c r="D22" i="1"/>
  <c r="D21" i="3" s="1"/>
  <c r="C5" i="2"/>
  <c r="B5" i="2"/>
  <c r="A5" i="2"/>
  <c r="C4" i="2"/>
  <c r="B4" i="2"/>
  <c r="A4" i="2"/>
  <c r="D10" i="3" l="1"/>
  <c r="C9" i="1"/>
  <c r="C8" i="3" s="1"/>
  <c r="C33" i="1"/>
  <c r="C32" i="3" s="1"/>
  <c r="C12" i="1"/>
  <c r="C11" i="3" s="1"/>
  <c r="C10" i="1"/>
  <c r="C9" i="3" s="1"/>
  <c r="C31" i="1"/>
  <c r="C30" i="3" s="1"/>
  <c r="C23" i="1"/>
  <c r="C22" i="3" s="1"/>
  <c r="C38" i="1"/>
  <c r="C36" i="3" s="1"/>
  <c r="C28" i="1"/>
  <c r="C27" i="3" s="1"/>
  <c r="C16" i="1"/>
  <c r="C15" i="3" s="1"/>
  <c r="C18" i="1"/>
  <c r="C17" i="3" s="1"/>
  <c r="C21" i="1"/>
  <c r="C20" i="3" s="1"/>
  <c r="C7" i="1"/>
  <c r="C6" i="3" s="1"/>
  <c r="C13" i="1"/>
  <c r="C12" i="3" s="1"/>
  <c r="C19" i="1"/>
  <c r="C18" i="3" s="1"/>
  <c r="C11" i="1"/>
  <c r="C10" i="3" s="1"/>
  <c r="C27" i="1"/>
  <c r="C26" i="3" s="1"/>
  <c r="C20" i="1"/>
  <c r="C19" i="3" s="1"/>
  <c r="C42" i="1"/>
  <c r="C40" i="3" s="1"/>
  <c r="C15" i="1"/>
  <c r="C14" i="3" s="1"/>
  <c r="C36" i="1"/>
  <c r="C34" i="3" s="1"/>
  <c r="C25" i="1"/>
  <c r="C24" i="3" s="1"/>
  <c r="C39" i="1"/>
  <c r="C37" i="3" s="1"/>
  <c r="C29" i="1"/>
  <c r="C28" i="3" s="1"/>
  <c r="C37" i="1"/>
  <c r="C35" i="3" s="1"/>
  <c r="C14" i="1"/>
  <c r="C13" i="3" s="1"/>
  <c r="C35" i="1"/>
  <c r="C33" i="3" s="1"/>
  <c r="C32" i="1"/>
  <c r="C31" i="3" s="1"/>
  <c r="C22" i="1"/>
  <c r="C21" i="3" s="1"/>
  <c r="C41" i="1"/>
  <c r="C39" i="3" s="1"/>
  <c r="C24" i="1"/>
  <c r="C23" i="3" s="1"/>
  <c r="C8" i="1"/>
  <c r="C7" i="3" s="1"/>
  <c r="C17" i="1"/>
  <c r="C16" i="3" s="1"/>
  <c r="C26" i="1"/>
  <c r="C25" i="3" s="1"/>
  <c r="C40" i="1"/>
  <c r="C38" i="3" s="1"/>
  <c r="C30" i="1"/>
  <c r="C29" i="3" s="1"/>
  <c r="D6" i="3"/>
  <c r="C6" i="1"/>
  <c r="C5" i="3" s="1"/>
  <c r="D68" i="2"/>
  <c r="D43" i="2"/>
  <c r="D60" i="2"/>
  <c r="D64" i="2"/>
  <c r="D67" i="2"/>
  <c r="D53" i="2"/>
  <c r="D61" i="2"/>
  <c r="D46" i="2"/>
  <c r="D65" i="2"/>
  <c r="D57" i="2"/>
  <c r="D45" i="2"/>
  <c r="D55" i="2"/>
  <c r="D44" i="2"/>
  <c r="D54" i="2"/>
  <c r="D48" i="2"/>
  <c r="D49" i="2"/>
  <c r="D66" i="2"/>
  <c r="D63" i="2"/>
  <c r="D58" i="2"/>
  <c r="D52" i="2"/>
</calcChain>
</file>

<file path=xl/sharedStrings.xml><?xml version="1.0" encoding="utf-8"?>
<sst xmlns="http://schemas.openxmlformats.org/spreadsheetml/2006/main" count="196" uniqueCount="141">
  <si>
    <t>Mei</t>
  </si>
  <si>
    <t>Juni</t>
  </si>
  <si>
    <t>Juli</t>
  </si>
  <si>
    <t>Ranking</t>
  </si>
  <si>
    <t>Totaal</t>
  </si>
  <si>
    <t>Te rijden KM:</t>
  </si>
  <si>
    <t>8u</t>
  </si>
  <si>
    <t>Gemiddelde snelheid</t>
  </si>
  <si>
    <t>Vertrekkers (inc.gasten)</t>
  </si>
  <si>
    <t>Lekke band</t>
  </si>
  <si>
    <t>Naam</t>
  </si>
  <si>
    <t>Totaal KM</t>
  </si>
  <si>
    <t>JANSSENS</t>
  </si>
  <si>
    <t>Raf</t>
  </si>
  <si>
    <t>SCHROYEN</t>
  </si>
  <si>
    <t>Jeroen</t>
  </si>
  <si>
    <t>VAN PUT</t>
  </si>
  <si>
    <t>Kevin</t>
  </si>
  <si>
    <t>Rudi</t>
  </si>
  <si>
    <t>Marco</t>
  </si>
  <si>
    <t>BEREK</t>
  </si>
  <si>
    <t>Ronny</t>
  </si>
  <si>
    <t>CLAESSENS</t>
  </si>
  <si>
    <t>Dirk</t>
  </si>
  <si>
    <t>DE SCHUTTER</t>
  </si>
  <si>
    <t>Jef</t>
  </si>
  <si>
    <t>Luc</t>
  </si>
  <si>
    <t>DINGEMANS</t>
  </si>
  <si>
    <t>Marc</t>
  </si>
  <si>
    <t>FRANCKEN</t>
  </si>
  <si>
    <t>Frank</t>
  </si>
  <si>
    <t>GUNS</t>
  </si>
  <si>
    <t>Serge</t>
  </si>
  <si>
    <t>JANSSEN JAN</t>
  </si>
  <si>
    <t>JUNIOR</t>
  </si>
  <si>
    <t>MERCY</t>
  </si>
  <si>
    <t>Quinten</t>
  </si>
  <si>
    <t>Bert</t>
  </si>
  <si>
    <t>Sven</t>
  </si>
  <si>
    <t>Lieven</t>
  </si>
  <si>
    <t>STIJLEMAN</t>
  </si>
  <si>
    <t>VAN DER POEL</t>
  </si>
  <si>
    <t>Jack</t>
  </si>
  <si>
    <t>VAN HOUTVEN</t>
  </si>
  <si>
    <t>VAN LOON</t>
  </si>
  <si>
    <t>Paul</t>
  </si>
  <si>
    <t>VANDEZANDE</t>
  </si>
  <si>
    <t>François</t>
  </si>
  <si>
    <t>Erwin</t>
  </si>
  <si>
    <t>VANREUSEL</t>
  </si>
  <si>
    <t>ROBYN</t>
  </si>
  <si>
    <t>VREEKE</t>
  </si>
  <si>
    <t>GOVAERTS</t>
  </si>
  <si>
    <t>Aug</t>
  </si>
  <si>
    <t>VAN DE WOUWER</t>
  </si>
  <si>
    <t>VAN NUETEN</t>
  </si>
  <si>
    <t>David</t>
  </si>
  <si>
    <t>VAN EEKELEN</t>
  </si>
  <si>
    <t>Lars</t>
  </si>
  <si>
    <t>Witse</t>
  </si>
  <si>
    <t>Tony</t>
  </si>
  <si>
    <t>GEERTS</t>
  </si>
  <si>
    <t>Robby</t>
  </si>
  <si>
    <t>DATUM :</t>
  </si>
  <si>
    <t>Sept</t>
  </si>
  <si>
    <t xml:space="preserve"> </t>
  </si>
  <si>
    <t>BOGAERT</t>
  </si>
  <si>
    <t>Ward</t>
  </si>
  <si>
    <t>Column1</t>
  </si>
  <si>
    <t>Column2</t>
  </si>
  <si>
    <t>Column3</t>
  </si>
  <si>
    <t>Column4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</si>
  <si>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</si>
  <si>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</si>
  <si>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</si>
  <si>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</si>
  <si>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</si>
  <si>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</si>
  <si>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</si>
  <si>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</si>
  <si>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Column16</t>
  </si>
  <si>
    <t>Column17</t>
  </si>
  <si>
    <t>Column18</t>
  </si>
  <si>
    <t>Column19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</si>
  <si>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</si>
  <si>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</si>
  <si>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</si>
  <si>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</si>
  <si>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</si>
  <si>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</si>
  <si>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</si>
  <si>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</si>
  <si>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</si>
  <si>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</si>
  <si>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</si>
  <si>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</si>
  <si>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</si>
  <si>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</si>
  <si>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</si>
  <si>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</si>
  <si>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</si>
  <si>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Column39</t>
  </si>
  <si>
    <t>Column40</t>
  </si>
  <si>
    <t>Column41</t>
  </si>
  <si>
    <t>Column42</t>
  </si>
  <si>
    <t>Afstand</t>
  </si>
  <si>
    <t>Vrijstuk</t>
  </si>
  <si>
    <t>:</t>
  </si>
  <si>
    <t>Pol</t>
  </si>
  <si>
    <t>Gem</t>
  </si>
  <si>
    <t>Vrij stuk</t>
  </si>
  <si>
    <t>Apr</t>
  </si>
  <si>
    <t>Mathieu van der Poel</t>
  </si>
  <si>
    <t>WITJES</t>
  </si>
  <si>
    <t>Mick</t>
  </si>
  <si>
    <t>DHAEYERE</t>
  </si>
  <si>
    <t>Mrt</t>
  </si>
  <si>
    <t>Column102</t>
  </si>
  <si>
    <t>STAPPERS</t>
  </si>
  <si>
    <t>Adri van der Poel</t>
  </si>
  <si>
    <t>Rob v Broekhoven</t>
  </si>
  <si>
    <t>Tom Goveart</t>
  </si>
  <si>
    <t>de klok</t>
  </si>
  <si>
    <t>Okt</t>
  </si>
  <si>
    <t>Maarten van Trijp</t>
  </si>
  <si>
    <t>Van der Poel</t>
  </si>
  <si>
    <t>Gasten</t>
  </si>
  <si>
    <t>kirsten Nuyens</t>
  </si>
  <si>
    <t>Bjron</t>
  </si>
  <si>
    <t>Column103</t>
  </si>
  <si>
    <t>Column20</t>
  </si>
  <si>
    <t>Column332</t>
  </si>
  <si>
    <t>Column412</t>
  </si>
  <si>
    <t>Nov</t>
  </si>
  <si>
    <t>COESEMS</t>
  </si>
  <si>
    <t>VAN HOFFELEN</t>
  </si>
  <si>
    <t>33KM/H</t>
  </si>
  <si>
    <t>David van der Poel</t>
  </si>
  <si>
    <t>VAN HOOF</t>
  </si>
  <si>
    <t>Danny</t>
  </si>
  <si>
    <t>34,6KM/H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</si>
</sst>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3" fillId="2" borderId="0" xfId="0" applyFon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5" xfId="0" applyFont="1" applyBorder="1"/>
    <xf numFmtId="1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/>
    <xf numFmtId="0" fontId="4" fillId="0" borderId="1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1" fontId="0" fillId="0" borderId="1" xfId="0" applyNumberFormat="1" applyBorder="1"/>
    <xf numFmtId="0" fontId="0" fillId="0" borderId="5" xfId="0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7" fillId="0" borderId="1" xfId="0" applyFont="1" applyBorder="1"/>
    <xf numFmtId="0" fontId="8" fillId="0" borderId="1" xfId="0" applyFont="1" applyBorder="1"/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5" xfId="0" applyFont="1" applyBorder="1"/>
    <xf numFmtId="0" fontId="8" fillId="0" borderId="5" xfId="0" applyFont="1" applyBorder="1"/>
    <xf numFmtId="0" fontId="9" fillId="0" borderId="0" xfId="0" applyFont="1"/>
    <xf numFmtId="0" fontId="2" fillId="0" borderId="1" xfId="0" applyFont="1" applyBorder="1"/>
    <xf numFmtId="0" fontId="3" fillId="2" borderId="0" xfId="0" applyFont="1" applyFill="1"/>
    <xf numFmtId="0" fontId="0" fillId="0" borderId="1" xfId="0" applyBorder="1"/>
    <xf numFmtId="0" fontId="0" fillId="0" borderId="5" xfId="0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6" borderId="1" xfId="0" applyFill="1" applyBorder="1" applyAlignment="1">
      <alignment horizontal="center"/>
    </xf>
    <xf numFmtId="0" fontId="11" fillId="0" borderId="0" xfId="0" applyFont="1"/>
    <xf numFmtId="0" fontId="12" fillId="0" borderId="1" xfId="0" applyFont="1" applyBorder="1"/>
    <xf numFmtId="0" fontId="12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/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0" borderId="3" xfId="0" applyFont="1" applyBorder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3" fillId="0" borderId="9" xfId="0" applyNumberFormat="1" applyFont="1" applyBorder="1"/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6" borderId="0" xfId="0" applyFont="1" applyFill="1"/>
    <xf numFmtId="0" fontId="13" fillId="0" borderId="0" xfId="0" applyFont="1"/>
    <xf numFmtId="1" fontId="13" fillId="0" borderId="14" xfId="0" applyNumberFormat="1" applyFont="1" applyBorder="1"/>
    <xf numFmtId="1" fontId="2" fillId="0" borderId="9" xfId="0" applyNumberFormat="1" applyFont="1" applyBorder="1"/>
    <xf numFmtId="0" fontId="10" fillId="0" borderId="15" xfId="0" applyFont="1" applyBorder="1" applyAlignment="1">
      <alignment horizontal="right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10" fillId="6" borderId="1" xfId="0" applyFont="1" applyFill="1" applyBorder="1" applyAlignment="1">
      <alignment horizontal="center"/>
    </xf>
    <xf numFmtId="0" fontId="0" fillId="6" borderId="1" xfId="0" applyFill="1" applyBorder="1"/>
    <xf numFmtId="0" fontId="2" fillId="0" borderId="16" xfId="0" applyFont="1" applyFill="1" applyBorder="1" applyAlignment="1">
      <alignment horizontal="center"/>
    </xf>
    <xf numFmtId="0" fontId="0" fillId="0" borderId="0" xfId="0" applyFont="1" applyFill="1" applyBorder="1"/>
    <xf numFmtId="0" fontId="9" fillId="0" borderId="0" xfId="0" applyNumberFormat="1" applyFont="1"/>
    <xf numFmtId="0" fontId="15" fillId="0" borderId="5" xfId="0" applyFont="1" applyBorder="1"/>
    <xf numFmtId="0" fontId="0" fillId="0" borderId="0" xfId="0" applyNumberFormat="1" applyAlignment="1">
      <alignment horizontal="right"/>
    </xf>
  </cellXfs>
  <cellStyles count="1">
    <cellStyle name="Standaard" xfId="0" builtinId="0"/>
  </cellStyles>
  <dxfs count="63"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border outline="0">
        <left style="thick">
          <color auto="1"/>
        </left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CCCC"/>
      <color rgb="FFFF99FF"/>
      <color rgb="FFFF9900"/>
      <color rgb="FF99CCFF"/>
      <color rgb="FFFFCC00"/>
      <color rgb="FFFF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AP42" totalsRowShown="0" dataDxfId="62" tableBorderDxfId="61">
  <autoFilter ref="A5:AP42" xr:uid="{00000000-0009-0000-0100-000003000000}"/>
  <tableColumns count="42">
    <tableColumn id="1" xr3:uid="{00000000-0010-0000-0000-000001000000}" name="Column1" dataDxfId="60">
      <calculatedColumnFormula>'Namen deelnemers'!A1</calculatedColumnFormula>
    </tableColumn>
    <tableColumn id="2" xr3:uid="{00000000-0010-0000-0000-000002000000}" name="Column2" dataDxfId="59">
      <calculatedColumnFormula>'Namen deelnemers'!B1</calculatedColumnFormula>
    </tableColumn>
    <tableColumn id="3" xr3:uid="{00000000-0010-0000-0000-000003000000}" name="Column3" dataDxfId="58">
      <calculatedColumnFormula>IF($D6="","",RANK($D6,$D$4:$D$49,0))</calculatedColumnFormula>
    </tableColumn>
    <tableColumn id="4" xr3:uid="{00000000-0010-0000-0000-000004000000}" name="Column4" dataDxfId="57"/>
    <tableColumn id="6" xr3:uid="{00000000-0010-0000-0000-000006000000}" name="Column6" dataDxfId="56"/>
    <tableColumn id="7" xr3:uid="{00000000-0010-0000-0000-000007000000}" name="Column7" dataDxfId="55"/>
    <tableColumn id="8" xr3:uid="{00000000-0010-0000-0000-000008000000}" name="Column8" dataDxfId="54"/>
    <tableColumn id="9" xr3:uid="{00000000-0010-0000-0000-000009000000}" name="Column9" dataDxfId="53"/>
    <tableColumn id="44" xr3:uid="{ED0A0A6F-EC07-469B-9A3F-688673C7B709}" name="Column10" dataDxfId="52"/>
    <tableColumn id="10" xr3:uid="{00000000-0010-0000-0000-00000A000000}" name="Column102" dataDxfId="51"/>
    <tableColumn id="5" xr3:uid="{24ED0EFF-3813-4444-A0A8-66AEB4C07764}" name="Column103" dataDxfId="50"/>
    <tableColumn id="11" xr3:uid="{00000000-0010-0000-0000-00000B000000}" name="Column11" dataDxfId="49"/>
    <tableColumn id="12" xr3:uid="{00000000-0010-0000-0000-00000C000000}" name="Column12" dataDxfId="48"/>
    <tableColumn id="13" xr3:uid="{00000000-0010-0000-0000-00000D000000}" name="Column13" dataDxfId="47"/>
    <tableColumn id="16" xr3:uid="{00000000-0010-0000-0000-000010000000}" name="Column16" dataDxfId="46"/>
    <tableColumn id="17" xr3:uid="{00000000-0010-0000-0000-000011000000}" name="Column17" dataDxfId="45"/>
    <tableColumn id="18" xr3:uid="{00000000-0010-0000-0000-000012000000}" name="Column18" dataDxfId="44"/>
    <tableColumn id="19" xr3:uid="{00000000-0010-0000-0000-000013000000}" name="Column19" dataDxfId="43"/>
    <tableColumn id="14" xr3:uid="{F7FD22E6-6E10-4D74-902E-0C6AEF8ED245}" name="Column20" dataDxfId="42"/>
    <tableColumn id="21" xr3:uid="{00000000-0010-0000-0000-000015000000}" name="Column21" dataDxfId="41"/>
    <tableColumn id="22" xr3:uid="{00000000-0010-0000-0000-000016000000}" name="Column22" dataDxfId="40"/>
    <tableColumn id="23" xr3:uid="{00000000-0010-0000-0000-000017000000}" name="Column23" dataDxfId="39"/>
    <tableColumn id="24" xr3:uid="{00000000-0010-0000-0000-000018000000}" name="Column24" dataDxfId="38"/>
    <tableColumn id="25" xr3:uid="{00000000-0010-0000-0000-000019000000}" name="Column25" dataDxfId="37"/>
    <tableColumn id="26" xr3:uid="{00000000-0010-0000-0000-00001A000000}" name="Column26" dataDxfId="36"/>
    <tableColumn id="27" xr3:uid="{00000000-0010-0000-0000-00001B000000}" name="Column27" dataDxfId="35"/>
    <tableColumn id="28" xr3:uid="{00000000-0010-0000-0000-00001C000000}" name="Column28" dataDxfId="34"/>
    <tableColumn id="29" xr3:uid="{00000000-0010-0000-0000-00001D000000}" name="Column29" dataDxfId="33"/>
    <tableColumn id="30" xr3:uid="{00000000-0010-0000-0000-00001E000000}" name="Column30" dataDxfId="32"/>
    <tableColumn id="31" xr3:uid="{00000000-0010-0000-0000-00001F000000}" name="Column31" dataDxfId="31"/>
    <tableColumn id="32" xr3:uid="{00000000-0010-0000-0000-000020000000}" name="Column32" dataDxfId="30"/>
    <tableColumn id="33" xr3:uid="{00000000-0010-0000-0000-000021000000}" name="Column33" dataDxfId="29"/>
    <tableColumn id="15" xr3:uid="{F073FE60-FE18-455F-9699-482D60F7208C}" name="Column332"/>
    <tableColumn id="34" xr3:uid="{00000000-0010-0000-0000-000022000000}" name="Column34" dataDxfId="28"/>
    <tableColumn id="35" xr3:uid="{00000000-0010-0000-0000-000023000000}" name="Column35" dataDxfId="27"/>
    <tableColumn id="36" xr3:uid="{00000000-0010-0000-0000-000024000000}" name="Column36" dataDxfId="26"/>
    <tableColumn id="37" xr3:uid="{00000000-0010-0000-0000-000025000000}" name="Column37" dataDxfId="25"/>
    <tableColumn id="39" xr3:uid="{00000000-0010-0000-0000-000027000000}" name="Column39" dataDxfId="24"/>
    <tableColumn id="40" xr3:uid="{00000000-0010-0000-0000-000028000000}" name="Column40" dataDxfId="23"/>
    <tableColumn id="41" xr3:uid="{00000000-0010-0000-0000-000029000000}" name="Column41" dataDxfId="22"/>
    <tableColumn id="20" xr3:uid="{BBAA5ABA-85E9-4DFC-8BFC-8C29310359E5}" name="Column412" dataDxfId="21"/>
    <tableColumn id="42" xr3:uid="{00000000-0010-0000-0000-00002A000000}" name="Column42" dataDxfId="2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C67" totalsRowShown="0" headerRowBorderDxfId="19" tableBorderDxfId="18">
  <autoFilter ref="A3:C67" xr:uid="{00000000-0009-0000-0100-000002000000}"/>
  <sortState ref="A4:C57">
    <sortCondition ref="A57"/>
  </sortState>
  <tableColumns count="3">
    <tableColumn id="1" xr3:uid="{00000000-0010-0000-0100-000001000000}" name="Column1" dataDxfId="17"/>
    <tableColumn id="2" xr3:uid="{00000000-0010-0000-0100-000002000000}" name="Column2" dataDxfId="16"/>
    <tableColumn id="3" xr3:uid="{00000000-0010-0000-0100-000003000000}" name="Column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5"/>
  <sheetViews>
    <sheetView tabSelected="1" topLeftCell="A13" workbookViewId="0">
      <pane xSplit="1" topLeftCell="B1" activePane="topRight" state="frozen"/>
      <selection pane="topRight" activeCell="G45" sqref="G45"/>
    </sheetView>
  </sheetViews>
  <sheetFormatPr defaultRowHeight="12.5"/>
  <cols>
    <col min="1" max="1" width="19.1796875" customWidth="1"/>
    <col min="2" max="3" width="11.1796875" customWidth="1"/>
    <col min="4" max="4" width="10.453125" customWidth="1"/>
    <col min="5" max="5" width="7.26953125" style="29" customWidth="1"/>
    <col min="6" max="8" width="7.26953125" customWidth="1"/>
    <col min="9" max="9" width="7.26953125" style="29" customWidth="1"/>
    <col min="10" max="22" width="7.26953125" customWidth="1"/>
    <col min="23" max="23" width="6.453125" customWidth="1"/>
    <col min="24" max="24" width="6" customWidth="1"/>
    <col min="25" max="42" width="7.26953125" customWidth="1"/>
  </cols>
  <sheetData>
    <row r="1" spans="1:91" ht="13">
      <c r="E1" s="37" t="s">
        <v>116</v>
      </c>
      <c r="F1" s="1"/>
      <c r="G1" s="1"/>
      <c r="H1" s="1"/>
      <c r="I1" s="37" t="s">
        <v>65</v>
      </c>
      <c r="J1" s="1" t="s">
        <v>111</v>
      </c>
      <c r="K1" s="1"/>
      <c r="L1" s="1" t="s">
        <v>65</v>
      </c>
      <c r="M1" s="1"/>
      <c r="N1" s="1"/>
      <c r="O1" s="1" t="s">
        <v>0</v>
      </c>
      <c r="P1" s="1"/>
      <c r="Q1" s="1"/>
      <c r="R1" s="1"/>
      <c r="S1" s="1"/>
      <c r="T1" s="1" t="s">
        <v>1</v>
      </c>
      <c r="U1" s="1"/>
      <c r="V1" s="1"/>
      <c r="W1" s="21"/>
      <c r="X1" s="1"/>
      <c r="Y1" s="1" t="s">
        <v>2</v>
      </c>
      <c r="Z1" s="1"/>
      <c r="AA1" s="21"/>
      <c r="AB1" s="1"/>
      <c r="AC1" s="1" t="s">
        <v>53</v>
      </c>
      <c r="AD1" s="1"/>
      <c r="AE1" s="1"/>
      <c r="AF1" s="21"/>
      <c r="AG1" s="21"/>
      <c r="AH1" s="1" t="s">
        <v>64</v>
      </c>
      <c r="AI1" s="1"/>
      <c r="AJ1" s="1"/>
      <c r="AK1" s="1"/>
      <c r="AL1" s="1" t="s">
        <v>123</v>
      </c>
      <c r="AM1" s="1"/>
      <c r="AN1" s="1" t="s">
        <v>65</v>
      </c>
      <c r="AO1" s="1"/>
      <c r="AP1" s="1" t="s">
        <v>133</v>
      </c>
    </row>
    <row r="2" spans="1:91" ht="13">
      <c r="C2" s="2" t="s">
        <v>3</v>
      </c>
      <c r="D2" s="2" t="s">
        <v>4</v>
      </c>
      <c r="E2" s="38">
        <v>1</v>
      </c>
      <c r="F2" s="3">
        <v>8</v>
      </c>
      <c r="G2" s="3">
        <v>15</v>
      </c>
      <c r="H2" s="3">
        <v>22</v>
      </c>
      <c r="I2" s="38">
        <v>29</v>
      </c>
      <c r="J2" s="3">
        <v>5</v>
      </c>
      <c r="K2" s="3">
        <v>12</v>
      </c>
      <c r="L2" s="3">
        <v>13</v>
      </c>
      <c r="M2" s="3">
        <v>19</v>
      </c>
      <c r="N2" s="3">
        <v>26</v>
      </c>
      <c r="O2" s="3">
        <v>3</v>
      </c>
      <c r="P2" s="3">
        <v>10</v>
      </c>
      <c r="Q2" s="3">
        <v>17</v>
      </c>
      <c r="R2" s="3">
        <v>21</v>
      </c>
      <c r="S2" s="3">
        <v>24</v>
      </c>
      <c r="T2" s="3">
        <v>1</v>
      </c>
      <c r="U2" s="3">
        <v>7</v>
      </c>
      <c r="V2" s="3">
        <v>14</v>
      </c>
      <c r="W2" s="33">
        <v>21</v>
      </c>
      <c r="X2" s="3">
        <v>28</v>
      </c>
      <c r="Y2" s="3">
        <v>5</v>
      </c>
      <c r="Z2" s="3">
        <v>12</v>
      </c>
      <c r="AA2" s="33">
        <v>19</v>
      </c>
      <c r="AB2" s="3">
        <v>26</v>
      </c>
      <c r="AC2" s="3">
        <v>2</v>
      </c>
      <c r="AD2" s="3">
        <v>9</v>
      </c>
      <c r="AE2" s="3">
        <v>16</v>
      </c>
      <c r="AF2" s="33">
        <v>23</v>
      </c>
      <c r="AG2" s="33">
        <v>30</v>
      </c>
      <c r="AH2" s="3">
        <v>6</v>
      </c>
      <c r="AI2" s="3">
        <v>13</v>
      </c>
      <c r="AJ2" s="3">
        <v>20</v>
      </c>
      <c r="AK2" s="3">
        <v>27</v>
      </c>
      <c r="AL2" s="3">
        <v>4</v>
      </c>
      <c r="AM2" s="3">
        <v>11</v>
      </c>
      <c r="AN2" s="3">
        <v>18</v>
      </c>
      <c r="AO2" s="3">
        <v>25</v>
      </c>
      <c r="AP2" s="73">
        <v>1</v>
      </c>
    </row>
    <row r="3" spans="1:91" ht="13">
      <c r="A3" s="4" t="s">
        <v>5</v>
      </c>
      <c r="C3" s="5">
        <v>2020</v>
      </c>
      <c r="D3" s="5"/>
      <c r="E3" s="39">
        <v>80</v>
      </c>
      <c r="F3" s="6">
        <v>80</v>
      </c>
      <c r="G3" s="6">
        <v>80</v>
      </c>
      <c r="H3" s="6">
        <v>85</v>
      </c>
      <c r="I3" s="39">
        <v>85</v>
      </c>
      <c r="J3" s="6">
        <v>95</v>
      </c>
      <c r="K3" s="6">
        <v>99</v>
      </c>
      <c r="L3" s="6">
        <v>85</v>
      </c>
      <c r="M3" s="6">
        <v>85</v>
      </c>
      <c r="N3" s="6">
        <v>90</v>
      </c>
      <c r="O3" s="6">
        <v>98</v>
      </c>
      <c r="P3" s="6">
        <v>125</v>
      </c>
      <c r="Q3" s="6">
        <v>170</v>
      </c>
      <c r="R3" s="6">
        <v>100</v>
      </c>
      <c r="S3" s="6">
        <v>100</v>
      </c>
      <c r="T3" s="6">
        <v>95</v>
      </c>
      <c r="U3" s="6">
        <v>95</v>
      </c>
      <c r="V3" s="6">
        <v>120</v>
      </c>
      <c r="W3" s="34">
        <v>95</v>
      </c>
      <c r="X3" s="6">
        <v>95</v>
      </c>
      <c r="Y3" s="6">
        <v>100</v>
      </c>
      <c r="Z3" s="6">
        <v>165</v>
      </c>
      <c r="AA3" s="34">
        <v>100</v>
      </c>
      <c r="AB3" s="6">
        <v>100</v>
      </c>
      <c r="AC3" s="6">
        <v>100</v>
      </c>
      <c r="AD3" s="6">
        <v>100</v>
      </c>
      <c r="AE3" s="6">
        <v>98</v>
      </c>
      <c r="AF3" s="34">
        <v>140</v>
      </c>
      <c r="AG3" s="34">
        <v>100</v>
      </c>
      <c r="AH3" s="6">
        <v>100</v>
      </c>
      <c r="AI3" s="6">
        <v>88</v>
      </c>
      <c r="AJ3" s="6">
        <v>89</v>
      </c>
      <c r="AK3" s="6">
        <v>80</v>
      </c>
      <c r="AL3" s="6">
        <v>90</v>
      </c>
      <c r="AM3" s="6">
        <v>70</v>
      </c>
      <c r="AN3" s="6">
        <v>70</v>
      </c>
      <c r="AO3" s="6">
        <v>70</v>
      </c>
      <c r="AP3" s="6">
        <v>70</v>
      </c>
    </row>
    <row r="4" spans="1:91" ht="13">
      <c r="A4" s="7"/>
      <c r="B4" s="8"/>
      <c r="C4" s="9"/>
      <c r="D4" s="10"/>
      <c r="E4" s="40"/>
      <c r="F4" s="11"/>
      <c r="G4" s="11"/>
      <c r="H4" s="11" t="s">
        <v>65</v>
      </c>
      <c r="I4" s="11"/>
      <c r="J4" s="11" t="s">
        <v>65</v>
      </c>
      <c r="K4" s="11"/>
      <c r="L4" s="11" t="s">
        <v>65</v>
      </c>
      <c r="M4" s="11" t="s">
        <v>65</v>
      </c>
      <c r="N4" s="11"/>
      <c r="O4" s="42"/>
      <c r="P4" s="69" t="s">
        <v>6</v>
      </c>
      <c r="Q4" s="28" t="s">
        <v>6</v>
      </c>
      <c r="R4" s="11"/>
      <c r="S4" s="11"/>
      <c r="T4" s="11" t="s">
        <v>65</v>
      </c>
      <c r="V4" s="28" t="s">
        <v>6</v>
      </c>
      <c r="W4" s="35"/>
      <c r="X4" s="42" t="s">
        <v>65</v>
      </c>
      <c r="Z4" s="28" t="s">
        <v>6</v>
      </c>
      <c r="AA4" s="35"/>
      <c r="AB4" s="11"/>
      <c r="AC4" s="11"/>
      <c r="AD4" s="11"/>
      <c r="AE4" s="71"/>
      <c r="AF4" s="70" t="s">
        <v>6</v>
      </c>
      <c r="AG4" s="72"/>
      <c r="AH4" s="11"/>
      <c r="AJ4" s="11" t="s">
        <v>122</v>
      </c>
      <c r="AK4" s="11" t="s">
        <v>65</v>
      </c>
      <c r="AL4" s="11"/>
      <c r="AM4" s="11"/>
      <c r="AN4" s="11"/>
      <c r="AO4" s="4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</row>
    <row r="5" spans="1:91" ht="13" hidden="1">
      <c r="A5" s="4" t="s">
        <v>68</v>
      </c>
      <c r="B5" s="4" t="s">
        <v>69</v>
      </c>
      <c r="C5" s="9" t="s">
        <v>70</v>
      </c>
      <c r="D5" s="13" t="s">
        <v>71</v>
      </c>
      <c r="E5" s="29" t="s">
        <v>72</v>
      </c>
      <c r="F5" t="s">
        <v>73</v>
      </c>
      <c r="G5" t="s">
        <v>74</v>
      </c>
      <c r="H5" t="s">
        <v>75</v>
      </c>
      <c r="I5" s="29" t="s">
        <v>76</v>
      </c>
      <c r="J5" t="s">
        <v>117</v>
      </c>
      <c r="K5" t="s">
        <v>129</v>
      </c>
      <c r="L5" t="s">
        <v>77</v>
      </c>
      <c r="M5" t="s">
        <v>78</v>
      </c>
      <c r="N5" t="s">
        <v>79</v>
      </c>
      <c r="O5" t="s">
        <v>80</v>
      </c>
      <c r="P5" t="s">
        <v>81</v>
      </c>
      <c r="Q5" t="s">
        <v>82</v>
      </c>
      <c r="R5" t="s">
        <v>83</v>
      </c>
      <c r="S5" t="s">
        <v>130</v>
      </c>
      <c r="T5" t="s">
        <v>84</v>
      </c>
      <c r="U5" t="s">
        <v>85</v>
      </c>
      <c r="V5" t="s">
        <v>86</v>
      </c>
      <c r="W5" t="s">
        <v>87</v>
      </c>
      <c r="X5" t="s">
        <v>88</v>
      </c>
      <c r="Y5" t="s">
        <v>89</v>
      </c>
      <c r="Z5" t="s">
        <v>90</v>
      </c>
      <c r="AA5" t="s">
        <v>91</v>
      </c>
      <c r="AB5" t="s">
        <v>92</v>
      </c>
      <c r="AC5" t="s">
        <v>93</v>
      </c>
      <c r="AD5" t="s">
        <v>94</v>
      </c>
      <c r="AE5" t="s">
        <v>95</v>
      </c>
      <c r="AF5" t="s">
        <v>96</v>
      </c>
      <c r="AG5" t="s">
        <v>131</v>
      </c>
      <c r="AH5" t="s">
        <v>97</v>
      </c>
      <c r="AI5" t="s">
        <v>98</v>
      </c>
      <c r="AJ5" t="s">
        <v>99</v>
      </c>
      <c r="AK5" t="s">
        <v>100</v>
      </c>
      <c r="AL5" t="s">
        <v>101</v>
      </c>
      <c r="AM5" t="s">
        <v>102</v>
      </c>
      <c r="AN5" t="s">
        <v>103</v>
      </c>
      <c r="AO5" t="s">
        <v>132</v>
      </c>
      <c r="AP5" t="s">
        <v>104</v>
      </c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</row>
    <row r="6" spans="1:91" ht="13">
      <c r="A6" s="4" t="str">
        <f>'Namen deelnemers'!A1</f>
        <v>BEREK</v>
      </c>
      <c r="B6" s="4" t="str">
        <f>'Namen deelnemers'!B1</f>
        <v>Bjron</v>
      </c>
      <c r="C6" s="9">
        <f>RANK($D6,$D$6:$D$42)</f>
        <v>7</v>
      </c>
      <c r="D6" s="13">
        <f t="shared" ref="D6:D42" si="0">SUM(E6:AP6)</f>
        <v>173</v>
      </c>
      <c r="F6" s="29">
        <v>83</v>
      </c>
      <c r="G6" s="67">
        <v>90</v>
      </c>
      <c r="H6" s="12"/>
      <c r="J6" s="12"/>
      <c r="K6" s="12"/>
      <c r="L6" s="12"/>
      <c r="N6" s="12"/>
      <c r="O6" s="12"/>
      <c r="P6" s="29"/>
      <c r="Q6" s="12"/>
      <c r="R6" s="12"/>
      <c r="S6" s="12"/>
      <c r="T6" s="12"/>
      <c r="U6" s="12"/>
      <c r="V6" s="12"/>
      <c r="W6" s="67"/>
      <c r="X6" s="12"/>
      <c r="Y6" s="12"/>
      <c r="Z6" s="12"/>
      <c r="AA6" s="67"/>
      <c r="AB6" s="12"/>
      <c r="AC6" s="12"/>
      <c r="AD6" s="68"/>
      <c r="AE6" s="12"/>
      <c r="AF6" s="67"/>
      <c r="AG6" s="67"/>
      <c r="AH6" s="12"/>
      <c r="AI6" s="29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</row>
    <row r="7" spans="1:91" ht="13">
      <c r="A7" s="4" t="str">
        <f>'Namen deelnemers'!A2</f>
        <v>BOGAERT</v>
      </c>
      <c r="B7" s="4" t="str">
        <f>'Namen deelnemers'!B2</f>
        <v>Ward</v>
      </c>
      <c r="C7" s="9">
        <f>RANK($D7,$D$6:$D$42)</f>
        <v>22</v>
      </c>
      <c r="D7" s="13">
        <f t="shared" si="0"/>
        <v>0</v>
      </c>
      <c r="F7" s="29"/>
      <c r="G7" s="29"/>
      <c r="H7" s="29"/>
      <c r="J7" s="12"/>
      <c r="K7" s="12"/>
      <c r="L7" s="29"/>
      <c r="N7" s="29"/>
      <c r="O7" s="29"/>
      <c r="P7" s="12"/>
      <c r="Q7" s="29"/>
      <c r="R7" s="29"/>
      <c r="S7" s="29"/>
      <c r="T7" s="29"/>
      <c r="U7" s="29"/>
      <c r="V7" s="29"/>
      <c r="X7" s="29"/>
      <c r="Y7" s="29"/>
      <c r="Z7" s="29"/>
      <c r="AB7" s="29"/>
      <c r="AC7" s="29"/>
      <c r="AD7" s="29"/>
      <c r="AE7" s="29"/>
      <c r="AH7" s="29"/>
      <c r="AI7" s="29"/>
      <c r="AJ7" s="29"/>
      <c r="AK7" s="29"/>
      <c r="AL7" s="29"/>
      <c r="AM7" s="29"/>
      <c r="AN7" s="29"/>
      <c r="AO7" s="29"/>
      <c r="AP7" s="29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</row>
    <row r="8" spans="1:91" ht="13">
      <c r="A8" s="4" t="str">
        <f>'Namen deelnemers'!A3</f>
        <v>CLAESSENS</v>
      </c>
      <c r="B8" s="4" t="str">
        <f>'Namen deelnemers'!B3</f>
        <v>Dirk</v>
      </c>
      <c r="C8" s="9">
        <f>RANK($D8,$D$6:$D$42)</f>
        <v>15</v>
      </c>
      <c r="D8" s="13">
        <f>SUM(E8:AP8)</f>
        <v>83</v>
      </c>
      <c r="F8" s="29">
        <v>83</v>
      </c>
      <c r="G8" s="29"/>
      <c r="H8" s="29"/>
      <c r="J8" s="29"/>
      <c r="K8" s="29"/>
      <c r="L8" s="29"/>
      <c r="N8" s="29"/>
      <c r="O8" s="29"/>
      <c r="P8" s="29"/>
      <c r="Q8" s="29"/>
      <c r="R8" s="29"/>
      <c r="S8" s="29"/>
      <c r="T8" s="29"/>
      <c r="U8" s="12"/>
      <c r="V8" s="29"/>
      <c r="X8" s="29"/>
      <c r="Y8" s="29"/>
      <c r="Z8" s="29"/>
      <c r="AB8" s="29"/>
      <c r="AC8" s="29"/>
      <c r="AD8" s="29"/>
      <c r="AE8" s="29"/>
      <c r="AH8" s="29"/>
      <c r="AI8" s="29"/>
      <c r="AJ8" s="29"/>
      <c r="AK8" s="29"/>
      <c r="AL8" s="29"/>
      <c r="AM8" s="29"/>
      <c r="AN8" s="29"/>
      <c r="AO8" s="29"/>
      <c r="AP8" s="29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</row>
    <row r="9" spans="1:91" ht="13">
      <c r="A9" s="75" t="str">
        <f>'Namen deelnemers'!A4</f>
        <v>COESEMS</v>
      </c>
      <c r="B9" s="75" t="str">
        <f>'Namen deelnemers'!B4</f>
        <v>Sven</v>
      </c>
      <c r="C9" s="76">
        <f>RANK($D9,$D$6:$D$42)</f>
        <v>10</v>
      </c>
      <c r="D9" s="18">
        <f>SUM(E9:AP9)</f>
        <v>163</v>
      </c>
      <c r="E9" s="29">
        <v>80</v>
      </c>
      <c r="F9" s="77">
        <v>83</v>
      </c>
      <c r="G9" s="12"/>
      <c r="H9" s="12"/>
      <c r="J9" s="12"/>
      <c r="K9" s="29"/>
      <c r="L9" s="12"/>
      <c r="M9" s="67"/>
      <c r="N9" s="12"/>
      <c r="O9" s="12"/>
      <c r="P9" s="12"/>
      <c r="Q9" s="12"/>
      <c r="R9" s="12"/>
      <c r="S9" s="29"/>
      <c r="T9" s="12"/>
      <c r="U9" s="12"/>
      <c r="V9" s="12"/>
      <c r="W9" s="67"/>
      <c r="X9" s="12"/>
      <c r="Y9" s="12"/>
      <c r="Z9" s="12"/>
      <c r="AA9" s="67"/>
      <c r="AB9" s="12"/>
      <c r="AC9" s="12"/>
      <c r="AD9" s="68"/>
      <c r="AE9" s="12"/>
      <c r="AF9" s="67"/>
      <c r="AH9" s="12"/>
      <c r="AI9" s="29"/>
      <c r="AJ9" s="12"/>
      <c r="AK9" s="12"/>
      <c r="AL9" s="12"/>
      <c r="AM9" s="12"/>
      <c r="AN9" s="12"/>
      <c r="AO9" s="29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</row>
    <row r="10" spans="1:91" ht="13">
      <c r="A10" s="4" t="str">
        <f>'Namen deelnemers'!A5</f>
        <v>DE SCHUTTER</v>
      </c>
      <c r="B10" s="4" t="str">
        <f>'Namen deelnemers'!B5</f>
        <v>Jef</v>
      </c>
      <c r="C10" s="9">
        <f>RANK($D10,$D$6:$D$42)</f>
        <v>21</v>
      </c>
      <c r="D10" s="13">
        <f>SUM(E10:AP10)</f>
        <v>80</v>
      </c>
      <c r="E10" s="29">
        <v>80</v>
      </c>
      <c r="F10" s="29"/>
      <c r="G10" s="29"/>
      <c r="H10" s="29"/>
      <c r="J10" s="29"/>
      <c r="K10" s="29"/>
      <c r="L10" s="29"/>
      <c r="N10" s="29"/>
      <c r="O10" s="29"/>
      <c r="P10" s="29"/>
      <c r="Q10" s="29"/>
      <c r="R10" s="29"/>
      <c r="S10" s="29"/>
      <c r="T10" s="29"/>
      <c r="U10" s="29"/>
      <c r="V10" s="29"/>
      <c r="X10" s="29"/>
      <c r="Y10" s="29"/>
      <c r="Z10" s="29"/>
      <c r="AB10" s="29"/>
      <c r="AC10" s="29"/>
      <c r="AD10" s="29"/>
      <c r="AE10" s="29"/>
      <c r="AH10" s="29"/>
      <c r="AI10" s="29"/>
      <c r="AJ10" s="29"/>
      <c r="AK10" s="29"/>
      <c r="AL10" s="29"/>
      <c r="AM10" s="29"/>
      <c r="AN10" s="29"/>
      <c r="AO10" s="29"/>
      <c r="AP10" s="29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</row>
    <row r="11" spans="1:91" ht="13">
      <c r="A11" s="4" t="str">
        <f>'Namen deelnemers'!A6</f>
        <v>DHAEYERE</v>
      </c>
      <c r="B11" s="4" t="str">
        <f>'Namen deelnemers'!B6</f>
        <v>Mick</v>
      </c>
      <c r="C11" s="9">
        <f>RANK($D11,$D$6:$D$42)</f>
        <v>8</v>
      </c>
      <c r="D11" s="13">
        <f t="shared" si="0"/>
        <v>170</v>
      </c>
      <c r="E11" s="29">
        <v>80</v>
      </c>
      <c r="F11" s="29"/>
      <c r="G11" s="29">
        <v>90</v>
      </c>
      <c r="H11" s="29"/>
      <c r="J11" s="29"/>
      <c r="K11" s="29"/>
      <c r="L11" s="29"/>
      <c r="N11" s="29"/>
      <c r="O11" s="29"/>
      <c r="P11" s="29"/>
      <c r="Q11" s="29"/>
      <c r="R11" s="29"/>
      <c r="S11" s="29"/>
      <c r="T11" s="29"/>
      <c r="U11" s="29"/>
      <c r="V11" s="29"/>
      <c r="X11" s="29"/>
      <c r="Y11" s="29"/>
      <c r="Z11" s="29"/>
      <c r="AB11" s="29"/>
      <c r="AC11" s="29"/>
      <c r="AD11" s="29"/>
      <c r="AE11" s="29"/>
      <c r="AH11" s="29"/>
      <c r="AI11" s="29"/>
      <c r="AJ11" s="29"/>
      <c r="AK11" s="29"/>
      <c r="AL11" s="29"/>
      <c r="AM11" s="29"/>
      <c r="AN11" s="29"/>
      <c r="AO11" s="29"/>
      <c r="AP11" s="29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</row>
    <row r="12" spans="1:91" ht="13">
      <c r="A12" s="4" t="str">
        <f>'Namen deelnemers'!A7</f>
        <v>DINGEMANS</v>
      </c>
      <c r="B12" s="4" t="str">
        <f>'Namen deelnemers'!B7</f>
        <v>Marc</v>
      </c>
      <c r="C12" s="9">
        <f>RANK($D12,$D$6:$D$42)</f>
        <v>10</v>
      </c>
      <c r="D12" s="13">
        <f t="shared" si="0"/>
        <v>163</v>
      </c>
      <c r="E12" s="29">
        <v>80</v>
      </c>
      <c r="F12" s="29">
        <v>83</v>
      </c>
      <c r="G12" s="29"/>
      <c r="H12" s="29"/>
      <c r="J12" s="12"/>
      <c r="K12" s="12"/>
      <c r="L12" s="29"/>
      <c r="N12" s="29"/>
      <c r="O12" s="29"/>
      <c r="P12" s="29"/>
      <c r="Q12" s="29"/>
      <c r="R12" s="29"/>
      <c r="S12" s="29"/>
      <c r="T12" s="29"/>
      <c r="U12" s="29"/>
      <c r="V12" s="29"/>
      <c r="X12" s="29"/>
      <c r="Y12" s="29"/>
      <c r="Z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</row>
    <row r="13" spans="1:91" ht="13">
      <c r="A13" s="4" t="str">
        <f>'Namen deelnemers'!A8</f>
        <v>FRANCKEN</v>
      </c>
      <c r="B13" s="4" t="str">
        <f>'Namen deelnemers'!B8</f>
        <v>Frank</v>
      </c>
      <c r="C13" s="9">
        <f>RANK($D13,$D$6:$D$42)</f>
        <v>1</v>
      </c>
      <c r="D13" s="13">
        <f t="shared" si="0"/>
        <v>253</v>
      </c>
      <c r="E13" s="29">
        <v>80</v>
      </c>
      <c r="F13" s="29">
        <v>83</v>
      </c>
      <c r="G13" s="29">
        <v>90</v>
      </c>
      <c r="H13" s="29"/>
      <c r="J13" s="12"/>
      <c r="K13" s="12"/>
      <c r="L13" s="12"/>
      <c r="N13" s="29"/>
      <c r="O13" s="29"/>
      <c r="P13" s="12"/>
      <c r="Q13" s="12"/>
      <c r="R13" s="12"/>
      <c r="S13" s="12"/>
      <c r="T13" s="29"/>
      <c r="U13" s="12"/>
      <c r="V13" s="12"/>
      <c r="X13" s="29"/>
      <c r="Y13" s="12"/>
      <c r="Z13" s="12"/>
      <c r="AB13" s="12"/>
      <c r="AC13" s="12"/>
      <c r="AD13" s="12"/>
      <c r="AE13" s="12"/>
      <c r="AH13" s="12"/>
      <c r="AI13" s="29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</row>
    <row r="14" spans="1:91" ht="13">
      <c r="A14" s="4" t="str">
        <f>'Namen deelnemers'!A9</f>
        <v>GEERTS</v>
      </c>
      <c r="B14" s="4" t="str">
        <f>'Namen deelnemers'!B9</f>
        <v>Tony</v>
      </c>
      <c r="C14" s="9">
        <f>RANK($D14,$D$6:$D$42)</f>
        <v>15</v>
      </c>
      <c r="D14" s="13">
        <f t="shared" si="0"/>
        <v>83</v>
      </c>
      <c r="F14" s="29">
        <v>83</v>
      </c>
      <c r="G14" s="29"/>
      <c r="H14" s="29"/>
      <c r="J14" s="29"/>
      <c r="K14" s="29"/>
      <c r="L14" s="29"/>
      <c r="N14" s="29"/>
      <c r="O14" s="29"/>
      <c r="P14" s="29"/>
      <c r="Q14" s="29"/>
      <c r="R14" s="29"/>
      <c r="S14" s="29"/>
      <c r="T14" s="29"/>
      <c r="U14" s="29"/>
      <c r="V14" s="29"/>
      <c r="X14" s="29"/>
      <c r="Y14" s="29"/>
      <c r="Z14" s="29"/>
      <c r="AB14" s="29"/>
      <c r="AC14" s="29"/>
      <c r="AD14" s="29"/>
      <c r="AE14" s="29"/>
      <c r="AH14" s="29"/>
      <c r="AI14" s="29"/>
      <c r="AJ14" s="29"/>
      <c r="AK14" s="29"/>
      <c r="AL14" s="29"/>
      <c r="AM14" s="29"/>
      <c r="AN14" s="29"/>
      <c r="AO14" s="29"/>
      <c r="AP14" s="29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</row>
    <row r="15" spans="1:91" ht="13">
      <c r="A15" s="4" t="str">
        <f>'Namen deelnemers'!A10</f>
        <v>GOVAERTS</v>
      </c>
      <c r="B15" s="4" t="str">
        <f>'Namen deelnemers'!B10</f>
        <v>Jef</v>
      </c>
      <c r="C15" s="9">
        <f>RANK($D15,$D$6:$D$42)</f>
        <v>22</v>
      </c>
      <c r="D15" s="13">
        <f t="shared" si="0"/>
        <v>0</v>
      </c>
      <c r="F15" s="29"/>
      <c r="G15" s="29"/>
      <c r="H15" s="29"/>
      <c r="J15" s="12"/>
      <c r="K15" s="12"/>
      <c r="L15" s="29"/>
      <c r="N15" s="29"/>
      <c r="O15" s="29"/>
      <c r="P15" s="29"/>
      <c r="Q15" s="29"/>
      <c r="R15" s="29"/>
      <c r="S15" s="29"/>
      <c r="T15" s="29"/>
      <c r="U15" s="29"/>
      <c r="V15" s="29"/>
      <c r="X15" s="29"/>
      <c r="Y15" s="29"/>
      <c r="Z15" s="29"/>
      <c r="AB15" s="29"/>
      <c r="AC15" s="29"/>
      <c r="AD15" s="29"/>
      <c r="AE15" s="29"/>
      <c r="AH15" s="29"/>
      <c r="AI15" s="29"/>
      <c r="AJ15" s="29"/>
      <c r="AK15" s="29"/>
      <c r="AL15" s="29"/>
      <c r="AM15" s="29"/>
      <c r="AN15" s="29"/>
      <c r="AO15" s="29"/>
      <c r="AP15" s="29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</row>
    <row r="16" spans="1:91" ht="13">
      <c r="A16" s="4" t="str">
        <f>'Namen deelnemers'!A11</f>
        <v>GUNS</v>
      </c>
      <c r="B16" s="4" t="str">
        <f>'Namen deelnemers'!B11</f>
        <v>Marc</v>
      </c>
      <c r="C16" s="9">
        <f>RANK($D16,$D$6:$D$42)</f>
        <v>1</v>
      </c>
      <c r="D16" s="13">
        <f t="shared" si="0"/>
        <v>253</v>
      </c>
      <c r="E16" s="29">
        <v>80</v>
      </c>
      <c r="F16" s="29">
        <v>83</v>
      </c>
      <c r="G16" s="29">
        <v>90</v>
      </c>
      <c r="H16" s="12"/>
      <c r="J16" s="12"/>
      <c r="K16" s="12"/>
      <c r="L16" s="29"/>
      <c r="N16" s="12"/>
      <c r="O16" s="29"/>
      <c r="P16" s="12"/>
      <c r="Q16" s="12"/>
      <c r="R16" s="12"/>
      <c r="S16" s="12"/>
      <c r="T16" s="12"/>
      <c r="U16" s="29"/>
      <c r="V16" s="12"/>
      <c r="X16" s="12"/>
      <c r="Y16" s="12"/>
      <c r="Z16" s="12"/>
      <c r="AB16" s="12"/>
      <c r="AC16" s="12"/>
      <c r="AD16" s="12"/>
      <c r="AE16" s="12"/>
      <c r="AH16" s="12"/>
      <c r="AI16" s="29"/>
      <c r="AJ16" s="29"/>
      <c r="AK16" s="29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</row>
    <row r="17" spans="1:91" ht="11.25" customHeight="1">
      <c r="A17" s="4" t="str">
        <f>'Namen deelnemers'!A12</f>
        <v>GUNS</v>
      </c>
      <c r="B17" s="4" t="str">
        <f>'Namen deelnemers'!B12</f>
        <v>Serge</v>
      </c>
      <c r="C17" s="9">
        <f>RANK($D17,$D$6:$D$42)</f>
        <v>1</v>
      </c>
      <c r="D17" s="13">
        <f t="shared" si="0"/>
        <v>253</v>
      </c>
      <c r="E17" s="29">
        <v>80</v>
      </c>
      <c r="F17" s="29">
        <v>83</v>
      </c>
      <c r="G17" s="29">
        <v>90</v>
      </c>
      <c r="H17" s="29"/>
      <c r="J17" s="29"/>
      <c r="K17" s="29"/>
      <c r="L17" s="29"/>
      <c r="N17" s="29"/>
      <c r="O17" s="29"/>
      <c r="P17" s="29"/>
      <c r="Q17" s="29"/>
      <c r="R17" s="29"/>
      <c r="S17" s="29"/>
      <c r="T17" s="29"/>
      <c r="U17" s="29"/>
      <c r="V17" s="29"/>
      <c r="X17" s="29"/>
      <c r="Y17" s="29"/>
      <c r="Z17" s="29"/>
      <c r="AB17" s="29"/>
      <c r="AC17" s="29"/>
      <c r="AD17" s="29"/>
      <c r="AE17" s="29"/>
      <c r="AH17" s="29"/>
      <c r="AI17" s="29"/>
      <c r="AJ17" s="29"/>
      <c r="AK17" s="29"/>
      <c r="AL17" s="29"/>
      <c r="AM17" s="29"/>
      <c r="AN17" s="29"/>
      <c r="AO17" s="29"/>
      <c r="AP17" s="29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</row>
    <row r="18" spans="1:91" ht="13">
      <c r="A18" s="4" t="str">
        <f>'Namen deelnemers'!A13</f>
        <v>JANSSEN JAN</v>
      </c>
      <c r="B18" s="4" t="str">
        <f>'Namen deelnemers'!B13</f>
        <v>JUNIOR</v>
      </c>
      <c r="C18" s="9">
        <f>RANK($D18,$D$6:$D$42)</f>
        <v>22</v>
      </c>
      <c r="D18" s="13">
        <f t="shared" si="0"/>
        <v>0</v>
      </c>
      <c r="F18" s="29"/>
      <c r="G18" s="29"/>
      <c r="H18" s="29"/>
      <c r="J18" s="12"/>
      <c r="K18" s="12"/>
      <c r="L18" s="29"/>
      <c r="N18" s="29"/>
      <c r="O18" s="29"/>
      <c r="P18" s="29"/>
      <c r="Q18" s="29"/>
      <c r="R18" s="29"/>
      <c r="S18" s="29"/>
      <c r="T18" s="29"/>
      <c r="U18" s="29"/>
      <c r="V18" s="29"/>
      <c r="X18" s="29"/>
      <c r="Y18" s="29"/>
      <c r="Z18" s="29"/>
      <c r="AB18" s="29"/>
      <c r="AC18" s="29"/>
      <c r="AD18" s="29"/>
      <c r="AE18" s="29"/>
      <c r="AH18" s="29"/>
      <c r="AI18" s="29"/>
      <c r="AJ18" s="29"/>
      <c r="AK18" s="29"/>
      <c r="AL18" s="29"/>
      <c r="AM18" s="29"/>
      <c r="AN18" s="29"/>
      <c r="AO18" s="29"/>
      <c r="AP18" s="29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</row>
    <row r="19" spans="1:91" ht="13">
      <c r="A19" s="4" t="str">
        <f>'Namen deelnemers'!A14</f>
        <v>JANSSENS</v>
      </c>
      <c r="B19" s="4" t="str">
        <f>'Namen deelnemers'!B14</f>
        <v>Raf</v>
      </c>
      <c r="C19" s="9">
        <f>RANK($D19,$D$6:$D$42)</f>
        <v>8</v>
      </c>
      <c r="D19" s="13">
        <f t="shared" si="0"/>
        <v>170</v>
      </c>
      <c r="E19" s="29">
        <v>80</v>
      </c>
      <c r="F19" s="29"/>
      <c r="G19" s="29">
        <v>90</v>
      </c>
      <c r="H19" s="29"/>
      <c r="J19" s="29"/>
      <c r="K19" s="29"/>
      <c r="L19" s="29"/>
      <c r="N19" s="29"/>
      <c r="O19" s="29"/>
      <c r="P19" s="29"/>
      <c r="Q19" s="29"/>
      <c r="R19" s="29"/>
      <c r="S19" s="29"/>
      <c r="T19" s="29"/>
      <c r="U19" s="29"/>
      <c r="V19" s="29"/>
      <c r="X19" s="29"/>
      <c r="Y19" s="29"/>
      <c r="Z19" s="29"/>
      <c r="AB19" s="29"/>
      <c r="AC19" s="29"/>
      <c r="AD19" s="29"/>
      <c r="AE19" s="29"/>
      <c r="AH19" s="29"/>
      <c r="AI19" s="29"/>
      <c r="AJ19" s="29"/>
      <c r="AK19" s="29"/>
      <c r="AL19" s="29"/>
      <c r="AM19" s="29"/>
      <c r="AN19" s="29"/>
      <c r="AO19" s="29"/>
      <c r="AP19" s="29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</row>
    <row r="20" spans="1:91" ht="13">
      <c r="A20" s="4" t="str">
        <f>'Namen deelnemers'!A15</f>
        <v>MERCY</v>
      </c>
      <c r="B20" s="4" t="str">
        <f>'Namen deelnemers'!B15</f>
        <v>Robby</v>
      </c>
      <c r="C20" s="9">
        <f>RANK($D20,$D$6:$D$42)</f>
        <v>22</v>
      </c>
      <c r="D20" s="13">
        <f t="shared" si="0"/>
        <v>0</v>
      </c>
      <c r="F20" s="29"/>
      <c r="G20" s="29"/>
      <c r="H20" s="29"/>
      <c r="J20" s="12"/>
      <c r="K20" s="12"/>
      <c r="L20" s="29"/>
      <c r="N20" s="29"/>
      <c r="O20" s="29"/>
      <c r="P20" s="29"/>
      <c r="Q20" s="29"/>
      <c r="R20" s="29"/>
      <c r="S20" s="29"/>
      <c r="T20" s="29"/>
      <c r="U20" s="29"/>
      <c r="V20" s="29"/>
      <c r="X20" s="29"/>
      <c r="Y20" s="29"/>
      <c r="Z20" s="29"/>
      <c r="AB20" s="29"/>
      <c r="AC20" s="29"/>
      <c r="AD20" s="29"/>
      <c r="AE20" s="29"/>
      <c r="AH20" s="29"/>
      <c r="AI20" s="29"/>
      <c r="AJ20" s="29"/>
      <c r="AK20" s="29"/>
      <c r="AL20" s="29"/>
      <c r="AM20" s="29"/>
      <c r="AN20" s="29"/>
      <c r="AO20" s="29"/>
      <c r="AP20" s="29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</row>
    <row r="21" spans="1:91" ht="13">
      <c r="A21" s="4" t="str">
        <f>'Namen deelnemers'!A16</f>
        <v>MERCY</v>
      </c>
      <c r="B21" s="4" t="str">
        <f>'Namen deelnemers'!B16</f>
        <v>Luc</v>
      </c>
      <c r="C21" s="9">
        <f>RANK($D21,$D$6:$D$42)</f>
        <v>22</v>
      </c>
      <c r="D21" s="13">
        <f t="shared" si="0"/>
        <v>0</v>
      </c>
      <c r="F21" s="12"/>
      <c r="G21" s="12"/>
      <c r="H21" s="12"/>
      <c r="J21" s="12"/>
      <c r="K21" s="12"/>
      <c r="L21" s="12"/>
      <c r="N21" s="12"/>
      <c r="O21" s="29"/>
      <c r="P21" s="29"/>
      <c r="Q21" s="12"/>
      <c r="R21" s="12"/>
      <c r="S21" s="12"/>
      <c r="T21" s="12"/>
      <c r="U21" s="12"/>
      <c r="V21" s="29"/>
      <c r="X21" s="29"/>
      <c r="Y21" s="12"/>
      <c r="Z21" s="29"/>
      <c r="AB21" s="29"/>
      <c r="AC21" s="12"/>
      <c r="AD21" s="29"/>
      <c r="AE21" s="29"/>
      <c r="AH21" s="12"/>
      <c r="AI21" s="29"/>
      <c r="AJ21" s="29"/>
      <c r="AK21" s="29"/>
      <c r="AL21" s="29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</row>
    <row r="22" spans="1:91" ht="13">
      <c r="A22" s="4" t="str">
        <f>'Namen deelnemers'!A17</f>
        <v>MERCY</v>
      </c>
      <c r="B22" s="4" t="str">
        <f>'Namen deelnemers'!B17</f>
        <v>Quinten</v>
      </c>
      <c r="C22" s="9">
        <f>RANK($D22,$D$6:$D$42)</f>
        <v>22</v>
      </c>
      <c r="D22" s="13">
        <f t="shared" si="0"/>
        <v>0</v>
      </c>
      <c r="F22" s="29"/>
      <c r="G22" s="29"/>
      <c r="H22" s="29"/>
      <c r="J22" s="29"/>
      <c r="K22" s="29"/>
      <c r="L22" s="29"/>
      <c r="N22" s="29"/>
      <c r="O22" s="29"/>
      <c r="P22" s="29"/>
      <c r="Q22" s="29"/>
      <c r="R22" s="29"/>
      <c r="S22" s="29"/>
      <c r="T22" s="29"/>
      <c r="U22" s="29"/>
      <c r="V22" s="29"/>
      <c r="X22" s="29"/>
      <c r="Y22" s="29"/>
      <c r="Z22" s="29"/>
      <c r="AB22" s="29"/>
      <c r="AC22" s="29"/>
      <c r="AD22" s="29"/>
      <c r="AE22" s="29"/>
      <c r="AH22" s="29"/>
      <c r="AI22" s="29"/>
      <c r="AJ22" s="29"/>
      <c r="AK22" s="29"/>
      <c r="AL22" s="29"/>
      <c r="AM22" s="29"/>
      <c r="AN22" s="29"/>
      <c r="AO22" s="29"/>
      <c r="AP22" s="29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</row>
    <row r="23" spans="1:91" ht="12" customHeight="1">
      <c r="A23" s="4" t="str">
        <f>'Namen deelnemers'!A18</f>
        <v>ROBYN</v>
      </c>
      <c r="B23" s="4" t="str">
        <f>'Namen deelnemers'!B18</f>
        <v>Sven</v>
      </c>
      <c r="C23" s="9">
        <f>RANK($D23,$D$6:$D$42)</f>
        <v>22</v>
      </c>
      <c r="D23" s="13">
        <f t="shared" si="0"/>
        <v>0</v>
      </c>
      <c r="F23" s="29"/>
      <c r="G23" s="29"/>
      <c r="H23" s="29"/>
      <c r="J23" s="29"/>
      <c r="K23" s="29"/>
      <c r="L23" s="29"/>
      <c r="N23" s="29"/>
      <c r="O23" s="29"/>
      <c r="P23" s="29"/>
      <c r="Q23" s="29"/>
      <c r="R23" s="29"/>
      <c r="S23" s="29"/>
      <c r="T23" s="29"/>
      <c r="U23" s="29"/>
      <c r="V23" s="29"/>
      <c r="X23" s="29"/>
      <c r="Y23" s="29"/>
      <c r="Z23" s="29"/>
      <c r="AB23" s="29"/>
      <c r="AC23" s="29"/>
      <c r="AD23" s="29"/>
      <c r="AE23" s="29"/>
      <c r="AH23" s="29"/>
      <c r="AI23" s="29"/>
      <c r="AJ23" s="29"/>
      <c r="AK23" s="29"/>
      <c r="AL23" s="29"/>
      <c r="AM23" s="29"/>
      <c r="AN23" s="29"/>
      <c r="AO23" s="29"/>
      <c r="AP23" s="29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</row>
    <row r="24" spans="1:91" ht="13">
      <c r="A24" s="4" t="str">
        <f>'Namen deelnemers'!A19</f>
        <v>SCHROYEN</v>
      </c>
      <c r="B24" s="4" t="str">
        <f>'Namen deelnemers'!B19</f>
        <v>Lieven</v>
      </c>
      <c r="C24" s="9">
        <f>RANK($D24,$D$6:$D$42)</f>
        <v>15</v>
      </c>
      <c r="D24" s="13">
        <f t="shared" si="0"/>
        <v>83</v>
      </c>
      <c r="F24" s="29">
        <v>83</v>
      </c>
      <c r="G24" s="29"/>
      <c r="H24" s="29"/>
      <c r="J24" s="29"/>
      <c r="K24" s="29"/>
      <c r="L24" s="29"/>
      <c r="N24" s="29"/>
      <c r="O24" s="29"/>
      <c r="P24" s="29"/>
      <c r="Q24" s="29"/>
      <c r="R24" s="29"/>
      <c r="S24" s="29"/>
      <c r="T24" s="29"/>
      <c r="U24" s="29"/>
      <c r="V24" s="29"/>
      <c r="X24" s="29"/>
      <c r="Y24" s="29"/>
      <c r="Z24" s="29"/>
      <c r="AB24" s="29"/>
      <c r="AC24" s="29"/>
      <c r="AD24" s="29"/>
      <c r="AE24" s="29"/>
      <c r="AH24" s="29"/>
      <c r="AI24" s="29"/>
      <c r="AJ24" s="29"/>
      <c r="AK24" s="29"/>
      <c r="AL24" s="29"/>
      <c r="AM24" s="29"/>
      <c r="AN24" s="29"/>
      <c r="AO24" s="29"/>
      <c r="AP24" s="29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</row>
    <row r="25" spans="1:91" ht="13">
      <c r="A25" s="4" t="str">
        <f>'Namen deelnemers'!A20</f>
        <v>SCHROYEN</v>
      </c>
      <c r="B25" s="4" t="str">
        <f>'Namen deelnemers'!B20</f>
        <v>Jeroen</v>
      </c>
      <c r="C25" s="9">
        <f>RANK($D25,$D$6:$D$42)</f>
        <v>22</v>
      </c>
      <c r="D25" s="13">
        <f t="shared" si="0"/>
        <v>0</v>
      </c>
      <c r="F25" s="29"/>
      <c r="G25" s="12"/>
      <c r="H25" s="29"/>
      <c r="J25" s="12"/>
      <c r="K25" s="12"/>
      <c r="L25" s="29"/>
      <c r="N25" s="29"/>
      <c r="O25" s="29"/>
      <c r="P25" s="29"/>
      <c r="Q25" s="29"/>
      <c r="R25" s="29"/>
      <c r="S25" s="29"/>
      <c r="T25" s="29"/>
      <c r="U25" s="29"/>
      <c r="V25" s="29"/>
      <c r="X25" s="29"/>
      <c r="Y25" s="29"/>
      <c r="Z25" s="29"/>
      <c r="AB25" s="29"/>
      <c r="AC25" s="29"/>
      <c r="AD25" s="29"/>
      <c r="AE25" s="29"/>
      <c r="AH25" s="29"/>
      <c r="AI25" s="29"/>
      <c r="AJ25" s="12"/>
      <c r="AK25" s="29"/>
      <c r="AL25" s="29"/>
      <c r="AM25" s="29"/>
      <c r="AN25" s="29"/>
      <c r="AO25" s="29"/>
      <c r="AP25" s="29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</row>
    <row r="26" spans="1:91" ht="13">
      <c r="A26" s="4" t="str">
        <f>'Namen deelnemers'!A21</f>
        <v>STAPPERS</v>
      </c>
      <c r="B26" s="4" t="str">
        <f>'Namen deelnemers'!B21</f>
        <v>Jeroen</v>
      </c>
      <c r="C26" s="9">
        <f>RANK($D26,$D$6:$D$42)</f>
        <v>22</v>
      </c>
      <c r="D26" s="13">
        <f t="shared" si="0"/>
        <v>0</v>
      </c>
      <c r="F26" s="29"/>
      <c r="G26" s="29"/>
      <c r="H26" s="29"/>
      <c r="J26" s="29"/>
      <c r="K26" s="29"/>
      <c r="L26" s="29"/>
      <c r="N26" s="29"/>
      <c r="O26" s="29"/>
      <c r="P26" s="29"/>
      <c r="Q26" s="29"/>
      <c r="R26" s="29"/>
      <c r="S26" s="29"/>
      <c r="T26" s="29"/>
      <c r="U26" s="29"/>
      <c r="V26" s="29"/>
      <c r="X26" s="29"/>
      <c r="Y26" s="29"/>
      <c r="Z26" s="29"/>
      <c r="AB26" s="29"/>
      <c r="AC26" s="29"/>
      <c r="AD26" s="29"/>
      <c r="AE26" s="29"/>
      <c r="AH26" s="29"/>
      <c r="AI26" s="29"/>
      <c r="AJ26" s="29"/>
      <c r="AK26" s="29"/>
      <c r="AL26" s="29"/>
      <c r="AM26" s="29"/>
      <c r="AN26" s="29"/>
      <c r="AO26" s="29"/>
      <c r="AP26" s="29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</row>
    <row r="27" spans="1:91" ht="13">
      <c r="A27" s="4" t="str">
        <f>'Namen deelnemers'!A22</f>
        <v>STIJLEMAN</v>
      </c>
      <c r="B27" s="4" t="str">
        <f>'Namen deelnemers'!B22</f>
        <v>Ronny</v>
      </c>
      <c r="C27" s="9">
        <f>RANK($D27,$D$6:$D$42)</f>
        <v>22</v>
      </c>
      <c r="D27" s="13">
        <f t="shared" si="0"/>
        <v>0</v>
      </c>
      <c r="F27" s="29"/>
      <c r="G27" s="29"/>
      <c r="H27" s="29"/>
      <c r="J27" s="29"/>
      <c r="K27" s="29"/>
      <c r="L27" s="29"/>
      <c r="N27" s="29"/>
      <c r="O27" s="29"/>
      <c r="P27" s="29"/>
      <c r="Q27" s="29"/>
      <c r="R27" s="29"/>
      <c r="S27" s="29"/>
      <c r="T27" s="12"/>
      <c r="U27" s="29"/>
      <c r="V27" s="29"/>
      <c r="X27" s="29"/>
      <c r="Y27" s="29"/>
      <c r="Z27" s="29"/>
      <c r="AB27" s="29"/>
      <c r="AC27" s="29"/>
      <c r="AD27" s="29"/>
      <c r="AE27" s="29"/>
      <c r="AH27" s="29"/>
      <c r="AI27" s="29"/>
      <c r="AJ27" s="29"/>
      <c r="AK27" s="29"/>
      <c r="AL27" s="29"/>
      <c r="AM27" s="29"/>
      <c r="AN27" s="29"/>
      <c r="AO27" s="29"/>
      <c r="AP27" s="29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</row>
    <row r="28" spans="1:91" ht="13">
      <c r="A28" s="4" t="str">
        <f>'Namen deelnemers'!A23</f>
        <v>VAN DE WOUWER</v>
      </c>
      <c r="B28" s="4" t="str">
        <f>'Namen deelnemers'!B23</f>
        <v>Bert</v>
      </c>
      <c r="C28" s="9">
        <f>RANK($D28,$D$6:$D$42)</f>
        <v>22</v>
      </c>
      <c r="D28" s="13">
        <f t="shared" si="0"/>
        <v>0</v>
      </c>
      <c r="F28" s="29"/>
      <c r="G28" s="29"/>
      <c r="H28" s="29"/>
      <c r="J28" s="12"/>
      <c r="K28" s="12"/>
      <c r="L28" s="29"/>
      <c r="N28" s="29"/>
      <c r="O28" s="29"/>
      <c r="P28" s="29"/>
      <c r="Q28" s="29"/>
      <c r="R28" s="29"/>
      <c r="S28" s="29"/>
      <c r="T28" s="29"/>
      <c r="U28" s="29"/>
      <c r="V28" s="29"/>
      <c r="X28" s="29"/>
      <c r="Y28" s="29"/>
      <c r="Z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</row>
    <row r="29" spans="1:91" ht="14.25" customHeight="1">
      <c r="A29" s="4" t="str">
        <f>'Namen deelnemers'!A24</f>
        <v>VAN DER POEL</v>
      </c>
      <c r="B29" s="4" t="str">
        <f>'Namen deelnemers'!B24</f>
        <v>Jack</v>
      </c>
      <c r="C29" s="9">
        <f>RANK($D29,$D$6:$D$42)</f>
        <v>10</v>
      </c>
      <c r="D29" s="13">
        <f t="shared" si="0"/>
        <v>163</v>
      </c>
      <c r="E29" s="29">
        <v>80</v>
      </c>
      <c r="F29" s="29">
        <v>83</v>
      </c>
      <c r="G29" s="29"/>
      <c r="H29" s="29"/>
      <c r="J29" s="29"/>
      <c r="K29" s="29"/>
      <c r="L29" s="29"/>
      <c r="N29" s="29"/>
      <c r="O29" s="29"/>
      <c r="P29" s="29"/>
      <c r="Q29" s="29"/>
      <c r="R29" s="29"/>
      <c r="S29" s="29"/>
      <c r="T29" s="29"/>
      <c r="U29" s="29"/>
      <c r="V29" s="29"/>
      <c r="X29" s="29"/>
      <c r="Y29" s="29"/>
      <c r="Z29" s="29"/>
      <c r="AB29" s="29"/>
      <c r="AC29" s="29"/>
      <c r="AD29" s="29"/>
      <c r="AE29" s="29"/>
      <c r="AH29" s="29"/>
      <c r="AI29" s="29"/>
      <c r="AJ29" s="29"/>
      <c r="AK29" s="29"/>
      <c r="AL29" s="29"/>
      <c r="AM29" s="29"/>
      <c r="AN29" s="29"/>
      <c r="AO29" s="29"/>
      <c r="AP29" s="29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</row>
    <row r="30" spans="1:91" ht="14.25" customHeight="1">
      <c r="A30" s="4" t="str">
        <f>'Namen deelnemers'!A25</f>
        <v>VAN DER POEL</v>
      </c>
      <c r="B30" s="4" t="str">
        <f>'Namen deelnemers'!B25</f>
        <v>Lars</v>
      </c>
      <c r="C30" s="9">
        <f>RANK($D30,$D$6:$D$42)</f>
        <v>15</v>
      </c>
      <c r="D30" s="13">
        <f t="shared" si="0"/>
        <v>83</v>
      </c>
      <c r="F30" s="29">
        <v>83</v>
      </c>
      <c r="G30" s="12"/>
      <c r="H30" s="12"/>
      <c r="J30" s="12"/>
      <c r="K30" s="12"/>
      <c r="L30" s="12"/>
      <c r="M30" s="67"/>
      <c r="N30" s="12"/>
      <c r="O30" s="12"/>
      <c r="P30" s="12"/>
      <c r="Q30" s="12"/>
      <c r="R30" s="12"/>
      <c r="S30" s="12"/>
      <c r="T30" s="12"/>
      <c r="U30" s="12"/>
      <c r="V30" s="12"/>
      <c r="W30" s="67"/>
      <c r="X30" s="12"/>
      <c r="Y30" s="12"/>
      <c r="Z30" s="12"/>
      <c r="AA30" s="67"/>
      <c r="AB30" s="12"/>
      <c r="AC30" s="12"/>
      <c r="AD30" s="68"/>
      <c r="AE30" s="12"/>
      <c r="AF30" s="67"/>
      <c r="AG30" s="67"/>
      <c r="AH30" s="12"/>
      <c r="AI30" s="29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</row>
    <row r="31" spans="1:91" ht="14.25" customHeight="1">
      <c r="A31" s="4" t="str">
        <f>'Namen deelnemers'!A26</f>
        <v>VAN EEKELEN</v>
      </c>
      <c r="B31" s="4" t="str">
        <f>'Namen deelnemers'!B26</f>
        <v>Erwin</v>
      </c>
      <c r="C31" s="9">
        <f>RANK($D31,$D$6:$D$42)</f>
        <v>1</v>
      </c>
      <c r="D31" s="13">
        <f t="shared" si="0"/>
        <v>253</v>
      </c>
      <c r="E31" s="29">
        <v>80</v>
      </c>
      <c r="F31" s="29">
        <v>83</v>
      </c>
      <c r="G31" s="29">
        <v>90</v>
      </c>
      <c r="H31" s="12"/>
      <c r="J31" s="12"/>
      <c r="K31" s="12"/>
      <c r="L31" s="12"/>
      <c r="N31" s="12"/>
      <c r="O31" s="29"/>
      <c r="P31" s="12"/>
      <c r="Q31" s="12"/>
      <c r="R31" s="29"/>
      <c r="S31" s="29"/>
      <c r="T31" s="12"/>
      <c r="U31" s="29"/>
      <c r="V31" s="12"/>
      <c r="X31" s="29"/>
      <c r="Y31" s="12"/>
      <c r="Z31" s="12"/>
      <c r="AB31" s="29"/>
      <c r="AC31" s="29"/>
      <c r="AD31" s="29"/>
      <c r="AE31" s="12"/>
      <c r="AH31" s="12"/>
      <c r="AI31" s="29"/>
      <c r="AJ31" s="29"/>
      <c r="AK31" s="29"/>
      <c r="AL31" s="12"/>
      <c r="AM31" s="29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</row>
    <row r="32" spans="1:91" ht="13.5" customHeight="1">
      <c r="A32" s="4" t="str">
        <f>'Namen deelnemers'!A27</f>
        <v>VAN EEKELEN</v>
      </c>
      <c r="B32" s="4" t="str">
        <f>'Namen deelnemers'!B27</f>
        <v>Witse</v>
      </c>
      <c r="C32" s="9">
        <f>RANK($D32,$D$6:$D$42)</f>
        <v>15</v>
      </c>
      <c r="D32" s="13">
        <f t="shared" si="0"/>
        <v>83</v>
      </c>
      <c r="F32" s="29">
        <v>83</v>
      </c>
      <c r="G32" s="12"/>
      <c r="H32" s="29"/>
      <c r="J32" s="12"/>
      <c r="K32" s="12"/>
      <c r="L32" s="29"/>
      <c r="N32" s="12"/>
      <c r="O32" s="29"/>
      <c r="P32" s="29"/>
      <c r="Q32" s="29"/>
      <c r="R32" s="12"/>
      <c r="S32" s="12"/>
      <c r="T32" s="12"/>
      <c r="U32" s="12"/>
      <c r="V32" s="29"/>
      <c r="X32" s="12"/>
      <c r="Y32" s="29"/>
      <c r="Z32" s="29"/>
      <c r="AB32" s="29"/>
      <c r="AC32" s="12"/>
      <c r="AD32" s="29"/>
      <c r="AE32" s="29"/>
      <c r="AH32" s="29"/>
      <c r="AI32" s="29"/>
      <c r="AJ32" s="12"/>
      <c r="AK32" s="29"/>
      <c r="AL32" s="12"/>
      <c r="AM32" s="29"/>
      <c r="AN32" s="29"/>
      <c r="AO32" s="29"/>
      <c r="AP32" s="29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</row>
    <row r="33" spans="1:91" ht="13.5" customHeight="1">
      <c r="A33" s="75" t="str">
        <f>'Namen deelnemers'!A28</f>
        <v>VAN HOFFELEN</v>
      </c>
      <c r="B33" s="75" t="str">
        <f>'Namen deelnemers'!B28</f>
        <v>Dirk</v>
      </c>
      <c r="C33" s="76">
        <f>RANK($D33,$D$6:$D$42)</f>
        <v>1</v>
      </c>
      <c r="D33" s="13">
        <f t="shared" si="0"/>
        <v>253</v>
      </c>
      <c r="E33" s="29">
        <v>80</v>
      </c>
      <c r="F33" s="29">
        <v>83</v>
      </c>
      <c r="G33" s="29">
        <v>90</v>
      </c>
      <c r="H33" s="12"/>
      <c r="J33" s="12"/>
      <c r="K33" s="29"/>
      <c r="L33" s="12"/>
      <c r="M33" s="67"/>
      <c r="N33" s="12"/>
      <c r="O33" s="12"/>
      <c r="P33" s="12"/>
      <c r="Q33" s="12"/>
      <c r="R33" s="12"/>
      <c r="S33" s="29"/>
      <c r="T33" s="12"/>
      <c r="U33" s="12"/>
      <c r="V33" s="12"/>
      <c r="W33" s="67"/>
      <c r="X33" s="12"/>
      <c r="Y33" s="12"/>
      <c r="Z33" s="12"/>
      <c r="AA33" s="67"/>
      <c r="AB33" s="12"/>
      <c r="AC33" s="12"/>
      <c r="AD33" s="68"/>
      <c r="AE33" s="12"/>
      <c r="AF33" s="67"/>
      <c r="AH33" s="12"/>
      <c r="AI33" s="29"/>
      <c r="AJ33" s="12"/>
      <c r="AK33" s="12"/>
      <c r="AL33" s="12"/>
      <c r="AM33" s="12"/>
      <c r="AN33" s="12"/>
      <c r="AO33" s="29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</row>
    <row r="34" spans="1:91" ht="13.5" customHeight="1">
      <c r="A34" s="75" t="str">
        <f>'Namen deelnemers'!A29</f>
        <v>VAN HOOF</v>
      </c>
      <c r="B34" s="75" t="str">
        <f>'Namen deelnemers'!B29</f>
        <v>Danny</v>
      </c>
      <c r="C34" s="9">
        <f>RANK($D34,$D$6:$D$42)</f>
        <v>14</v>
      </c>
      <c r="D34" s="13">
        <f t="shared" si="0"/>
        <v>90</v>
      </c>
      <c r="F34" s="12"/>
      <c r="G34" s="29">
        <v>90</v>
      </c>
      <c r="H34" s="12"/>
      <c r="J34" s="12"/>
      <c r="K34" s="29"/>
      <c r="L34" s="12"/>
      <c r="M34" s="67"/>
      <c r="N34" s="12"/>
      <c r="O34" s="12"/>
      <c r="P34" s="12"/>
      <c r="Q34" s="12"/>
      <c r="R34" s="12"/>
      <c r="S34" s="29"/>
      <c r="T34" s="12"/>
      <c r="U34" s="12"/>
      <c r="V34" s="12"/>
      <c r="W34" s="67"/>
      <c r="X34" s="12"/>
      <c r="Y34" s="12"/>
      <c r="Z34" s="12"/>
      <c r="AA34" s="67"/>
      <c r="AB34" s="12"/>
      <c r="AC34" s="12"/>
      <c r="AD34" s="68"/>
      <c r="AE34" s="12"/>
      <c r="AF34" s="67"/>
      <c r="AH34" s="12"/>
      <c r="AI34" s="29"/>
      <c r="AJ34" s="12"/>
      <c r="AK34" s="12"/>
      <c r="AL34" s="12"/>
      <c r="AM34" s="12"/>
      <c r="AN34" s="12"/>
      <c r="AO34" s="29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</row>
    <row r="35" spans="1:91" ht="13">
      <c r="A35" s="4" t="str">
        <f>'Namen deelnemers'!A30</f>
        <v>VAN HOUTVEN</v>
      </c>
      <c r="B35" s="4" t="str">
        <f>'Namen deelnemers'!B30</f>
        <v>Marc</v>
      </c>
      <c r="C35" s="9">
        <f>RANK($D35,$D$6:$D$42)</f>
        <v>22</v>
      </c>
      <c r="D35" s="13">
        <f t="shared" si="0"/>
        <v>0</v>
      </c>
      <c r="F35" s="29"/>
      <c r="G35" s="29"/>
      <c r="H35" s="29"/>
      <c r="J35" s="29"/>
      <c r="K35" s="29"/>
      <c r="L35" s="29"/>
      <c r="N35" s="29"/>
      <c r="O35" s="29"/>
      <c r="P35" s="29"/>
      <c r="Q35" s="29"/>
      <c r="R35" s="29"/>
      <c r="S35" s="29"/>
      <c r="T35" s="29"/>
      <c r="U35" s="29"/>
      <c r="V35" s="29"/>
      <c r="X35" s="29"/>
      <c r="Y35" s="29"/>
      <c r="Z35" s="29"/>
      <c r="AB35" s="29"/>
      <c r="AC35" s="29"/>
      <c r="AD35" s="29"/>
      <c r="AE35" s="29"/>
      <c r="AH35" s="29"/>
      <c r="AI35" s="29"/>
      <c r="AJ35" s="29"/>
      <c r="AK35" s="29"/>
      <c r="AL35" s="29"/>
      <c r="AM35" s="29"/>
      <c r="AN35" s="29"/>
      <c r="AO35" s="29"/>
      <c r="AP35" s="29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</row>
    <row r="36" spans="1:91" ht="13">
      <c r="A36" s="4" t="str">
        <f>'Namen deelnemers'!A31</f>
        <v>VAN LOON</v>
      </c>
      <c r="B36" s="4" t="str">
        <f>'Namen deelnemers'!B31</f>
        <v>Paul</v>
      </c>
      <c r="C36" s="9">
        <f>RANK($D36,$D$6:$D$42)</f>
        <v>22</v>
      </c>
      <c r="D36" s="13">
        <f t="shared" si="0"/>
        <v>0</v>
      </c>
      <c r="F36" s="29"/>
      <c r="G36" s="29"/>
      <c r="H36" s="29"/>
      <c r="J36" s="29"/>
      <c r="K36" s="29"/>
      <c r="L36" s="29"/>
      <c r="N36" s="29"/>
      <c r="O36" s="29"/>
      <c r="P36" s="29"/>
      <c r="Q36" s="29"/>
      <c r="R36" s="29"/>
      <c r="S36" s="29"/>
      <c r="T36" s="29"/>
      <c r="U36" s="29"/>
      <c r="V36" s="29"/>
      <c r="X36" s="29"/>
      <c r="Y36" s="29"/>
      <c r="Z36" s="29"/>
      <c r="AB36" s="29"/>
      <c r="AC36" s="29"/>
      <c r="AD36" s="29"/>
      <c r="AE36" s="29"/>
      <c r="AH36" s="29"/>
      <c r="AI36" s="29"/>
      <c r="AJ36" s="29"/>
      <c r="AK36" s="29"/>
      <c r="AL36" s="29"/>
      <c r="AM36" s="29"/>
      <c r="AN36" s="29"/>
      <c r="AO36" s="29"/>
      <c r="AP36" s="29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</row>
    <row r="37" spans="1:91" ht="13">
      <c r="A37" s="4" t="str">
        <f>'Namen deelnemers'!A32</f>
        <v>VAN NUETEN</v>
      </c>
      <c r="B37" s="4" t="str">
        <f>'Namen deelnemers'!B32</f>
        <v>Pol</v>
      </c>
      <c r="C37" s="9">
        <f>RANK($D37,$D$6:$D$42)</f>
        <v>15</v>
      </c>
      <c r="D37" s="13">
        <f t="shared" si="0"/>
        <v>83</v>
      </c>
      <c r="F37" s="29">
        <v>83</v>
      </c>
      <c r="G37" s="29"/>
      <c r="H37" s="29"/>
      <c r="J37" s="29"/>
      <c r="K37" s="29"/>
      <c r="L37" s="29"/>
      <c r="N37" s="29"/>
      <c r="O37" s="29"/>
      <c r="P37" s="29"/>
      <c r="Q37" s="29"/>
      <c r="R37" s="29"/>
      <c r="S37" s="29"/>
      <c r="T37" s="29"/>
      <c r="U37" s="29"/>
      <c r="V37" s="29"/>
      <c r="X37" s="29"/>
      <c r="Y37" s="29"/>
      <c r="Z37" s="29"/>
      <c r="AB37" s="29"/>
      <c r="AC37" s="29"/>
      <c r="AD37" s="29"/>
      <c r="AE37" s="29"/>
      <c r="AH37" s="29"/>
      <c r="AI37" s="29"/>
      <c r="AJ37" s="29"/>
      <c r="AK37" s="29"/>
      <c r="AL37" s="29"/>
      <c r="AM37" s="29"/>
      <c r="AN37" s="29"/>
      <c r="AO37" s="29"/>
      <c r="AP37" s="29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</row>
    <row r="38" spans="1:91" ht="13">
      <c r="A38" s="4" t="str">
        <f>'Namen deelnemers'!A33</f>
        <v>VAN PUT</v>
      </c>
      <c r="B38" s="4" t="str">
        <f>'Namen deelnemers'!B33</f>
        <v>Kevin</v>
      </c>
      <c r="C38" s="9">
        <f>RANK($D38,$D$6:$D$42)</f>
        <v>22</v>
      </c>
      <c r="D38" s="13">
        <f t="shared" si="0"/>
        <v>0</v>
      </c>
      <c r="F38" s="29"/>
      <c r="G38" s="29"/>
      <c r="H38" s="29"/>
      <c r="J38" s="29"/>
      <c r="K38" s="29"/>
      <c r="L38" s="29"/>
      <c r="N38" s="29"/>
      <c r="O38" s="12"/>
      <c r="P38" s="29"/>
      <c r="Q38" s="29"/>
      <c r="R38" s="29"/>
      <c r="S38" s="29"/>
      <c r="T38" s="29"/>
      <c r="U38" s="29"/>
      <c r="V38" s="29"/>
      <c r="X38" s="29"/>
      <c r="Y38" s="29"/>
      <c r="Z38" s="29"/>
      <c r="AB38" s="29"/>
      <c r="AC38" s="29"/>
      <c r="AD38" s="29"/>
      <c r="AE38" s="29"/>
      <c r="AH38" s="29"/>
      <c r="AI38" s="29"/>
      <c r="AJ38" s="29"/>
      <c r="AK38" s="29"/>
      <c r="AL38" s="29"/>
      <c r="AM38" s="29"/>
      <c r="AN38" s="29"/>
      <c r="AO38" s="29"/>
      <c r="AP38" s="29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</row>
    <row r="39" spans="1:91" ht="13">
      <c r="A39" s="32" t="str">
        <f>'Namen deelnemers'!A34</f>
        <v>VANDEZANDE</v>
      </c>
      <c r="B39" s="4" t="str">
        <f>'Namen deelnemers'!B34</f>
        <v>François</v>
      </c>
      <c r="C39" s="9">
        <f>RANK($D39,$D$6:$D$42)</f>
        <v>22</v>
      </c>
      <c r="D39" s="13">
        <f t="shared" si="0"/>
        <v>0</v>
      </c>
      <c r="F39" s="12"/>
      <c r="G39" s="12"/>
      <c r="H39" s="29"/>
      <c r="J39" s="12"/>
      <c r="K39" s="12"/>
      <c r="L39" s="12"/>
      <c r="N39" s="12"/>
      <c r="O39" s="29"/>
      <c r="P39" s="29"/>
      <c r="Q39" s="12"/>
      <c r="R39" s="29"/>
      <c r="S39" s="29"/>
      <c r="T39" s="12"/>
      <c r="U39" s="29"/>
      <c r="V39" s="12"/>
      <c r="X39" s="12"/>
      <c r="Y39" s="12"/>
      <c r="Z39" s="29"/>
      <c r="AB39" s="29"/>
      <c r="AC39" s="12"/>
      <c r="AD39" s="29"/>
      <c r="AE39" s="29"/>
      <c r="AH39" s="29"/>
      <c r="AI39" s="29"/>
      <c r="AJ39" s="29"/>
      <c r="AK39" s="29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</row>
    <row r="40" spans="1:91" ht="13">
      <c r="A40" s="4" t="str">
        <f>'Namen deelnemers'!A35</f>
        <v>VANREUSEL</v>
      </c>
      <c r="B40" s="4" t="str">
        <f>'Namen deelnemers'!B35</f>
        <v>Rudi</v>
      </c>
      <c r="C40" s="9">
        <f>RANK($D40,$D$6:$D$42)</f>
        <v>22</v>
      </c>
      <c r="D40" s="13">
        <f t="shared" si="0"/>
        <v>0</v>
      </c>
      <c r="F40" s="29"/>
      <c r="G40" s="29"/>
      <c r="H40" s="29"/>
      <c r="J40" s="29"/>
      <c r="K40" s="29"/>
      <c r="L40" s="29"/>
      <c r="N40" s="29"/>
      <c r="O40" s="29"/>
      <c r="P40" s="29"/>
      <c r="Q40" s="29"/>
      <c r="R40" s="12"/>
      <c r="S40" s="12"/>
      <c r="T40" s="29"/>
      <c r="U40" s="29"/>
      <c r="V40" s="29"/>
      <c r="X40" s="29"/>
      <c r="Y40" s="29"/>
      <c r="Z40" s="29"/>
      <c r="AB40" s="29"/>
      <c r="AC40" s="29"/>
      <c r="AD40" s="29"/>
      <c r="AE40" s="29"/>
      <c r="AH40" s="29"/>
      <c r="AI40" s="29"/>
      <c r="AJ40" s="29"/>
      <c r="AK40" s="29"/>
      <c r="AL40" s="29"/>
      <c r="AM40" s="29"/>
      <c r="AN40" s="29"/>
      <c r="AO40" s="29"/>
      <c r="AP40" s="29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</row>
    <row r="41" spans="1:91" ht="13">
      <c r="A41" s="4" t="str">
        <f>'Namen deelnemers'!A36</f>
        <v>VREEKE</v>
      </c>
      <c r="B41" s="4" t="str">
        <f>'Namen deelnemers'!B36</f>
        <v>Marco</v>
      </c>
      <c r="C41" s="9">
        <f>RANK($D41,$D$6:$D$42)</f>
        <v>1</v>
      </c>
      <c r="D41" s="13">
        <f t="shared" si="0"/>
        <v>253</v>
      </c>
      <c r="E41" s="29">
        <v>80</v>
      </c>
      <c r="F41" s="29">
        <v>83</v>
      </c>
      <c r="G41" s="29">
        <v>90</v>
      </c>
      <c r="H41" s="29"/>
      <c r="J41" s="29"/>
      <c r="K41" s="29"/>
      <c r="L41" s="29"/>
      <c r="N41" s="29"/>
      <c r="O41" s="29"/>
      <c r="P41" s="29"/>
      <c r="Q41" s="29"/>
      <c r="R41" s="29"/>
      <c r="S41" s="29"/>
      <c r="T41" s="29"/>
      <c r="U41" s="29"/>
      <c r="V41" s="29"/>
      <c r="X41" s="29"/>
      <c r="Y41" s="29"/>
      <c r="Z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</row>
    <row r="42" spans="1:91" ht="13">
      <c r="A42" s="4" t="str">
        <f>'Namen deelnemers'!A37</f>
        <v>WITJES</v>
      </c>
      <c r="B42" s="4" t="str">
        <f>'Namen deelnemers'!B37</f>
        <v>Paul</v>
      </c>
      <c r="C42" s="9">
        <f>RANK($D42,$D$6:$D$42)</f>
        <v>10</v>
      </c>
      <c r="D42" s="13">
        <f t="shared" si="0"/>
        <v>163</v>
      </c>
      <c r="E42" s="29">
        <v>80</v>
      </c>
      <c r="F42" s="29">
        <v>83</v>
      </c>
      <c r="G42" s="12"/>
      <c r="H42" s="29"/>
      <c r="J42" s="29"/>
      <c r="K42" s="29"/>
      <c r="L42" s="29"/>
      <c r="N42" s="29"/>
      <c r="O42" s="29"/>
      <c r="P42" s="29"/>
      <c r="Q42" s="29"/>
      <c r="R42" s="29"/>
      <c r="S42" s="29"/>
      <c r="T42" s="29"/>
      <c r="U42" s="29"/>
      <c r="V42" s="29"/>
      <c r="X42" s="29"/>
      <c r="Y42" s="29"/>
      <c r="Z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</row>
    <row r="43" spans="1:91" ht="13">
      <c r="A43" s="23" t="s">
        <v>7</v>
      </c>
      <c r="B43" s="15"/>
      <c r="C43" s="9"/>
      <c r="D43" s="13"/>
      <c r="E43" s="41" t="s">
        <v>136</v>
      </c>
      <c r="F43" s="19" t="s">
        <v>136</v>
      </c>
      <c r="G43" s="19" t="s">
        <v>140</v>
      </c>
      <c r="H43" s="41"/>
      <c r="I43" s="41"/>
      <c r="J43" s="19"/>
      <c r="K43" s="19"/>
      <c r="L43" s="19"/>
      <c r="M43" s="19"/>
      <c r="N43" s="19"/>
      <c r="O43" s="41"/>
      <c r="P43" s="41"/>
      <c r="Q43" s="41"/>
      <c r="R43" s="41"/>
      <c r="S43" s="41"/>
      <c r="T43" s="19"/>
      <c r="U43" s="19"/>
      <c r="V43" s="19"/>
      <c r="W43" s="36"/>
      <c r="X43" s="19"/>
      <c r="Y43" s="19"/>
      <c r="Z43" s="19"/>
      <c r="AA43" s="36"/>
      <c r="AB43" s="19"/>
      <c r="AC43" s="19"/>
      <c r="AD43" s="19"/>
      <c r="AE43" s="19"/>
      <c r="AF43" s="36"/>
      <c r="AG43" s="36"/>
      <c r="AH43" s="19"/>
      <c r="AI43" s="19"/>
      <c r="AJ43" s="19"/>
      <c r="AK43" s="19"/>
      <c r="AL43" s="19"/>
      <c r="AM43" s="19"/>
      <c r="AN43" s="19"/>
      <c r="AO43" s="19"/>
      <c r="AP43" s="19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</row>
    <row r="44" spans="1:91" ht="13">
      <c r="A44" s="23" t="s">
        <v>8</v>
      </c>
      <c r="B44" s="16"/>
      <c r="C44" s="9"/>
      <c r="D44" s="13"/>
      <c r="E44" s="35">
        <f>COUNT(E6:E42)</f>
        <v>13</v>
      </c>
      <c r="F44" s="35">
        <f>COUNT(F6:F42)</f>
        <v>17</v>
      </c>
      <c r="G44" s="35">
        <f t="shared" ref="G44:AP44" si="1">COUNT(G6:G42)</f>
        <v>10</v>
      </c>
      <c r="H44" s="35">
        <f t="shared" si="1"/>
        <v>0</v>
      </c>
      <c r="I44" s="35">
        <f t="shared" si="1"/>
        <v>0</v>
      </c>
      <c r="J44" s="35">
        <f t="shared" si="1"/>
        <v>0</v>
      </c>
      <c r="K44" s="35">
        <f t="shared" si="1"/>
        <v>0</v>
      </c>
      <c r="L44" s="35">
        <f t="shared" si="1"/>
        <v>0</v>
      </c>
      <c r="M44" s="35">
        <f t="shared" si="1"/>
        <v>0</v>
      </c>
      <c r="N44" s="35">
        <f t="shared" si="1"/>
        <v>0</v>
      </c>
      <c r="O44" s="35">
        <f t="shared" si="1"/>
        <v>0</v>
      </c>
      <c r="P44" s="35">
        <f t="shared" si="1"/>
        <v>0</v>
      </c>
      <c r="Q44" s="35">
        <f t="shared" si="1"/>
        <v>0</v>
      </c>
      <c r="R44" s="35">
        <f t="shared" si="1"/>
        <v>0</v>
      </c>
      <c r="S44" s="35">
        <f t="shared" si="1"/>
        <v>0</v>
      </c>
      <c r="T44" s="35">
        <f t="shared" si="1"/>
        <v>0</v>
      </c>
      <c r="U44" s="35">
        <f t="shared" si="1"/>
        <v>0</v>
      </c>
      <c r="V44" s="35">
        <f t="shared" si="1"/>
        <v>0</v>
      </c>
      <c r="W44" s="35">
        <f t="shared" si="1"/>
        <v>0</v>
      </c>
      <c r="X44" s="35">
        <f t="shared" si="1"/>
        <v>0</v>
      </c>
      <c r="Y44" s="35">
        <f t="shared" si="1"/>
        <v>0</v>
      </c>
      <c r="Z44" s="35">
        <f t="shared" si="1"/>
        <v>0</v>
      </c>
      <c r="AA44" s="35">
        <f t="shared" si="1"/>
        <v>0</v>
      </c>
      <c r="AB44" s="35">
        <f t="shared" si="1"/>
        <v>0</v>
      </c>
      <c r="AC44" s="35">
        <f t="shared" si="1"/>
        <v>0</v>
      </c>
      <c r="AD44" s="35">
        <f t="shared" si="1"/>
        <v>0</v>
      </c>
      <c r="AE44" s="35">
        <f t="shared" si="1"/>
        <v>0</v>
      </c>
      <c r="AF44" s="35">
        <f t="shared" si="1"/>
        <v>0</v>
      </c>
      <c r="AG44" s="35">
        <f t="shared" si="1"/>
        <v>0</v>
      </c>
      <c r="AH44" s="35">
        <f t="shared" si="1"/>
        <v>0</v>
      </c>
      <c r="AI44" s="35">
        <f t="shared" si="1"/>
        <v>0</v>
      </c>
      <c r="AJ44" s="35">
        <f t="shared" si="1"/>
        <v>0</v>
      </c>
      <c r="AK44" s="35">
        <f t="shared" si="1"/>
        <v>0</v>
      </c>
      <c r="AL44" s="35">
        <f t="shared" si="1"/>
        <v>0</v>
      </c>
      <c r="AM44" s="35">
        <f t="shared" si="1"/>
        <v>0</v>
      </c>
      <c r="AN44" s="35">
        <f t="shared" si="1"/>
        <v>0</v>
      </c>
      <c r="AO44" s="35">
        <f t="shared" si="1"/>
        <v>0</v>
      </c>
      <c r="AP44" s="35">
        <f t="shared" si="1"/>
        <v>0</v>
      </c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</row>
    <row r="45" spans="1:91" ht="13">
      <c r="A45" s="17" t="s">
        <v>9</v>
      </c>
      <c r="B45" s="15"/>
      <c r="C45" s="9"/>
      <c r="D45" s="13"/>
      <c r="E45" s="40">
        <v>2</v>
      </c>
      <c r="F45" s="11"/>
      <c r="G45" s="40">
        <v>1</v>
      </c>
      <c r="H45" s="11"/>
      <c r="I45" s="4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35"/>
      <c r="X45" s="11"/>
      <c r="Y45" s="11"/>
      <c r="Z45" s="11"/>
      <c r="AA45" s="35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</row>
    <row r="46" spans="1:91" ht="13">
      <c r="A46" s="24"/>
      <c r="B46" s="25"/>
      <c r="C46" s="14"/>
      <c r="D46" s="18"/>
      <c r="E46" s="40"/>
      <c r="F46" s="11"/>
      <c r="G46" s="11"/>
      <c r="H46" s="11"/>
      <c r="I46" s="4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35"/>
      <c r="X46" s="11"/>
      <c r="Y46" s="11"/>
      <c r="Z46" s="11"/>
      <c r="AA46" s="35"/>
      <c r="AB46" s="11"/>
      <c r="AC46" s="11"/>
      <c r="AD46" s="11"/>
      <c r="AE46" s="11"/>
      <c r="AF46" s="35"/>
      <c r="AG46" s="35"/>
      <c r="AH46" s="11"/>
      <c r="AI46" s="11"/>
      <c r="AJ46" s="11"/>
      <c r="AK46" s="11"/>
      <c r="AL46" s="11"/>
      <c r="AM46" s="11"/>
      <c r="AN46" s="11"/>
      <c r="AO46" s="11"/>
      <c r="AP46" s="11"/>
    </row>
    <row r="49" spans="1:28">
      <c r="A49" t="s">
        <v>112</v>
      </c>
      <c r="L49" s="29"/>
      <c r="N49" s="29"/>
      <c r="O49" s="29"/>
      <c r="AB49" s="66"/>
    </row>
    <row r="50" spans="1:28">
      <c r="A50" t="s">
        <v>124</v>
      </c>
      <c r="L50" s="29"/>
      <c r="N50" s="29"/>
      <c r="O50" s="29"/>
    </row>
    <row r="51" spans="1:28">
      <c r="A51" t="s">
        <v>119</v>
      </c>
      <c r="G51">
        <v>90</v>
      </c>
      <c r="L51" s="29"/>
      <c r="N51" s="29"/>
      <c r="O51" s="29"/>
      <c r="AB51" s="66"/>
    </row>
    <row r="52" spans="1:28">
      <c r="A52" t="s">
        <v>120</v>
      </c>
      <c r="L52" s="29"/>
      <c r="N52" s="29"/>
      <c r="O52" s="29"/>
    </row>
    <row r="53" spans="1:28">
      <c r="A53" t="s">
        <v>121</v>
      </c>
      <c r="L53" s="29"/>
      <c r="N53" s="29"/>
      <c r="O53" s="29"/>
    </row>
    <row r="54" spans="1:28">
      <c r="A54" t="s">
        <v>137</v>
      </c>
      <c r="G54">
        <v>90</v>
      </c>
      <c r="L54" s="29"/>
      <c r="N54" s="29"/>
      <c r="O54" s="29"/>
    </row>
    <row r="55" spans="1:28">
      <c r="A55" t="s">
        <v>127</v>
      </c>
      <c r="L55" s="29"/>
      <c r="N55" s="29"/>
      <c r="O55" s="29"/>
    </row>
  </sheetData>
  <phoneticPr fontId="14" type="noConversion"/>
  <pageMargins left="0.7" right="0.7" top="0.75" bottom="0.75" header="0.3" footer="0.3"/>
  <pageSetup paperSize="9" orientation="portrait" r:id="rId1"/>
  <ignoredErrors>
    <ignoredError sqref="C35:C42 C6:C8 C10:C11 C13:C3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85"/>
  <sheetViews>
    <sheetView workbookViewId="0">
      <selection activeCell="G11" sqref="G11"/>
    </sheetView>
  </sheetViews>
  <sheetFormatPr defaultColWidth="9.1796875" defaultRowHeight="12.5"/>
  <cols>
    <col min="1" max="3" width="9.1796875" style="43"/>
    <col min="4" max="4" width="22.81640625" style="43" customWidth="1"/>
    <col min="5" max="5" width="11.1796875" style="43" customWidth="1"/>
    <col min="6" max="6" width="3.453125" style="43" customWidth="1"/>
    <col min="7" max="11" width="6.54296875" style="43" bestFit="1" customWidth="1"/>
    <col min="12" max="17" width="5.54296875" style="43" bestFit="1" customWidth="1"/>
    <col min="18" max="22" width="4.81640625" style="43" bestFit="1" customWidth="1"/>
    <col min="23" max="23" width="5" style="43" bestFit="1" customWidth="1"/>
    <col min="24" max="24" width="5.453125" style="43" bestFit="1" customWidth="1"/>
    <col min="25" max="26" width="5" style="43" bestFit="1" customWidth="1"/>
    <col min="27" max="29" width="4.453125" style="43" bestFit="1" customWidth="1"/>
    <col min="30" max="30" width="4.453125" style="43" customWidth="1"/>
    <col min="31" max="31" width="4.453125" style="43" bestFit="1" customWidth="1"/>
    <col min="32" max="34" width="4.81640625" style="43" bestFit="1" customWidth="1"/>
    <col min="35" max="35" width="6.26953125" style="43" customWidth="1"/>
    <col min="36" max="16384" width="9.1796875" style="43"/>
  </cols>
  <sheetData>
    <row r="1" spans="1:53" ht="13">
      <c r="F1" s="44"/>
      <c r="G1" s="37" t="s">
        <v>116</v>
      </c>
      <c r="H1" s="1"/>
      <c r="I1" s="1"/>
      <c r="J1" s="1"/>
      <c r="K1" s="37" t="s">
        <v>65</v>
      </c>
      <c r="L1" s="1" t="s">
        <v>111</v>
      </c>
      <c r="M1" s="1"/>
      <c r="N1" s="1" t="s">
        <v>65</v>
      </c>
      <c r="O1" s="1"/>
      <c r="P1" s="1"/>
      <c r="Q1" s="1" t="s">
        <v>0</v>
      </c>
      <c r="R1" s="1"/>
      <c r="S1" s="1"/>
      <c r="T1" s="1"/>
      <c r="U1" s="1"/>
      <c r="V1" s="1" t="s">
        <v>1</v>
      </c>
      <c r="W1" s="1"/>
      <c r="X1" s="1"/>
      <c r="Y1" s="21"/>
      <c r="Z1" s="1"/>
      <c r="AA1" s="1" t="s">
        <v>2</v>
      </c>
      <c r="AB1" s="1"/>
      <c r="AC1" s="21"/>
      <c r="AD1" s="1"/>
      <c r="AE1" s="1" t="s">
        <v>53</v>
      </c>
      <c r="AF1" s="1"/>
      <c r="AG1" s="1"/>
      <c r="AH1" s="21"/>
      <c r="AI1" s="21"/>
      <c r="AJ1" s="1" t="s">
        <v>64</v>
      </c>
      <c r="AK1" s="1"/>
      <c r="AL1" s="1"/>
      <c r="AM1" s="1"/>
      <c r="AN1" s="1" t="s">
        <v>123</v>
      </c>
      <c r="AO1" s="1"/>
      <c r="AP1" s="1" t="s">
        <v>65</v>
      </c>
      <c r="AQ1" s="1"/>
      <c r="AR1" s="1" t="s">
        <v>133</v>
      </c>
      <c r="AS1" s="46"/>
      <c r="AT1" s="47"/>
      <c r="AU1" s="48"/>
      <c r="AV1" s="48"/>
      <c r="AW1" s="45"/>
      <c r="AX1" s="45"/>
      <c r="AY1" s="45"/>
      <c r="AZ1" s="45"/>
      <c r="BA1" s="45"/>
    </row>
    <row r="2" spans="1:53" ht="13">
      <c r="F2" s="49"/>
      <c r="G2" s="38">
        <v>1</v>
      </c>
      <c r="H2" s="3">
        <v>8</v>
      </c>
      <c r="I2" s="3">
        <v>15</v>
      </c>
      <c r="J2" s="3">
        <v>22</v>
      </c>
      <c r="K2" s="38">
        <v>29</v>
      </c>
      <c r="L2" s="3">
        <v>5</v>
      </c>
      <c r="M2" s="3">
        <v>12</v>
      </c>
      <c r="N2" s="3">
        <v>13</v>
      </c>
      <c r="O2" s="3">
        <v>19</v>
      </c>
      <c r="P2" s="3">
        <v>26</v>
      </c>
      <c r="Q2" s="3">
        <v>3</v>
      </c>
      <c r="R2" s="3">
        <v>10</v>
      </c>
      <c r="S2" s="3">
        <v>17</v>
      </c>
      <c r="T2" s="3">
        <v>21</v>
      </c>
      <c r="U2" s="3">
        <v>24</v>
      </c>
      <c r="V2" s="3">
        <v>1</v>
      </c>
      <c r="W2" s="3">
        <v>7</v>
      </c>
      <c r="X2" s="3">
        <v>14</v>
      </c>
      <c r="Y2" s="33">
        <v>21</v>
      </c>
      <c r="Z2" s="3">
        <v>28</v>
      </c>
      <c r="AA2" s="3">
        <v>5</v>
      </c>
      <c r="AB2" s="3">
        <v>12</v>
      </c>
      <c r="AC2" s="33">
        <v>19</v>
      </c>
      <c r="AD2" s="3">
        <v>26</v>
      </c>
      <c r="AE2" s="3">
        <v>2</v>
      </c>
      <c r="AF2" s="3">
        <v>9</v>
      </c>
      <c r="AG2" s="3">
        <v>16</v>
      </c>
      <c r="AH2" s="33">
        <v>23</v>
      </c>
      <c r="AI2" s="33">
        <v>30</v>
      </c>
      <c r="AJ2" s="3">
        <v>6</v>
      </c>
      <c r="AK2" s="3">
        <v>13</v>
      </c>
      <c r="AL2" s="3">
        <v>20</v>
      </c>
      <c r="AM2" s="3">
        <v>27</v>
      </c>
      <c r="AN2" s="3">
        <v>4</v>
      </c>
      <c r="AO2" s="3">
        <v>11</v>
      </c>
      <c r="AP2" s="3">
        <v>18</v>
      </c>
      <c r="AQ2" s="3">
        <v>25</v>
      </c>
      <c r="AR2" s="73">
        <v>1</v>
      </c>
      <c r="AS2" s="51"/>
      <c r="AT2" s="50"/>
      <c r="AU2" s="52"/>
      <c r="AV2" s="52"/>
      <c r="AW2" s="52"/>
      <c r="AX2" s="52"/>
      <c r="AY2" s="52"/>
      <c r="AZ2" s="52"/>
      <c r="BA2" s="52"/>
    </row>
    <row r="3" spans="1:53" ht="13">
      <c r="A3" s="53">
        <v>1</v>
      </c>
      <c r="B3" s="54">
        <v>2</v>
      </c>
      <c r="C3" s="55">
        <v>3</v>
      </c>
      <c r="D3" s="59" t="str">
        <f>CONCATENATE('Namen deelnemers'!B1," ",'Namen deelnemers'!A1)</f>
        <v>Bjron BEREK</v>
      </c>
      <c r="E3" s="56"/>
      <c r="F3" s="47"/>
      <c r="AT3" s="57"/>
      <c r="AU3" s="57"/>
      <c r="AV3" s="57"/>
      <c r="AW3" s="57"/>
      <c r="AX3" s="57"/>
      <c r="AY3" s="57"/>
      <c r="AZ3" s="57"/>
      <c r="BA3" s="57"/>
    </row>
    <row r="4" spans="1:53" ht="13">
      <c r="A4" s="58" t="str">
        <f>IF(COUNTIF($F4:$BA4,1)=0,"",COUNTIF($F4:$BA4,1))</f>
        <v/>
      </c>
      <c r="B4" s="58" t="str">
        <f t="shared" ref="B4:B17" si="0">IF(COUNTIF($F4:$BA4,2)=0,"",COUNTIF($F4:$BA4,2))</f>
        <v/>
      </c>
      <c r="C4" s="58" t="str">
        <f t="shared" ref="C4:C44" si="1">IF(COUNTIF($F4:$BA4,3)=0,"",COUNTIF($F4:$BA4,3))</f>
        <v/>
      </c>
      <c r="D4" s="59" t="str">
        <f>CONCATENATE('Namen deelnemers'!B2," ",'Namen deelnemers'!A2)</f>
        <v>Ward BOGAERT</v>
      </c>
      <c r="E4" s="59"/>
      <c r="F4" s="60"/>
      <c r="AT4" s="57"/>
      <c r="AU4" s="57"/>
      <c r="AV4" s="57"/>
      <c r="AW4" s="57"/>
      <c r="AX4" s="57"/>
      <c r="AY4" s="57"/>
      <c r="AZ4" s="57"/>
      <c r="BA4" s="57"/>
    </row>
    <row r="5" spans="1:53" ht="13">
      <c r="A5" s="58" t="str">
        <f>IF(COUNTIF($F5:$BA5,1)=0,"",COUNTIF($F5:$BA5,1))</f>
        <v/>
      </c>
      <c r="B5" s="58" t="str">
        <f t="shared" si="0"/>
        <v/>
      </c>
      <c r="C5" s="58" t="str">
        <f t="shared" si="1"/>
        <v/>
      </c>
      <c r="D5" s="59" t="str">
        <f>CONCATENATE('Namen deelnemers'!B3," ",'Namen deelnemers'!A3)</f>
        <v>Dirk CLAESSENS</v>
      </c>
      <c r="E5" s="59"/>
      <c r="F5" s="61"/>
      <c r="AT5" s="57"/>
      <c r="AU5" s="57"/>
      <c r="AV5" s="57"/>
      <c r="AW5" s="57"/>
      <c r="AX5" s="57"/>
      <c r="AY5" s="57"/>
      <c r="AZ5" s="57"/>
      <c r="BA5" s="57"/>
    </row>
    <row r="6" spans="1:53" ht="13">
      <c r="A6" s="58"/>
      <c r="B6" s="58"/>
      <c r="C6" s="58"/>
      <c r="D6" s="59" t="str">
        <f>CONCATENATE('Namen deelnemers'!B4," ",'Namen deelnemers'!A4)</f>
        <v>Sven COESEMS</v>
      </c>
      <c r="E6" s="59"/>
      <c r="F6" s="61"/>
      <c r="AT6" s="57"/>
      <c r="AU6" s="57"/>
      <c r="AV6" s="57"/>
      <c r="AW6" s="57"/>
      <c r="AX6" s="57"/>
      <c r="AY6" s="57"/>
      <c r="AZ6" s="57"/>
      <c r="BA6" s="57"/>
    </row>
    <row r="7" spans="1:53" ht="13">
      <c r="A7" s="58" t="str">
        <f t="shared" ref="A7:A17" si="2">IF(COUNTIF($F7:$AZ7,1)=0,"",COUNTIF($F7:$AZ7,1))</f>
        <v/>
      </c>
      <c r="B7" s="58" t="str">
        <f t="shared" si="0"/>
        <v/>
      </c>
      <c r="C7" s="58" t="str">
        <f t="shared" si="1"/>
        <v/>
      </c>
      <c r="D7" s="59" t="str">
        <f>CONCATENATE('Namen deelnemers'!B5," ",'Namen deelnemers'!A5)</f>
        <v>Jef DE SCHUTTER</v>
      </c>
      <c r="E7" s="59"/>
      <c r="F7" s="61"/>
      <c r="AT7" s="57"/>
      <c r="AU7" s="57"/>
      <c r="AV7" s="57"/>
      <c r="AW7" s="57"/>
      <c r="AX7" s="57"/>
      <c r="AY7" s="57"/>
      <c r="AZ7" s="57"/>
      <c r="BA7" s="57"/>
    </row>
    <row r="8" spans="1:53" ht="13">
      <c r="A8" s="58" t="str">
        <f t="shared" si="2"/>
        <v/>
      </c>
      <c r="B8" s="58" t="str">
        <f t="shared" si="0"/>
        <v/>
      </c>
      <c r="C8" s="58" t="str">
        <f t="shared" si="1"/>
        <v/>
      </c>
      <c r="D8" s="59" t="str">
        <f>CONCATENATE('Namen deelnemers'!B6," ",'Namen deelnemers'!A6)</f>
        <v>Mick DHAEYERE</v>
      </c>
      <c r="E8" s="59"/>
      <c r="F8" s="61"/>
      <c r="AT8" s="57"/>
      <c r="AU8" s="57"/>
      <c r="AV8" s="57"/>
      <c r="AW8" s="57"/>
      <c r="AX8" s="57"/>
      <c r="AY8" s="57"/>
      <c r="AZ8" s="57"/>
      <c r="BA8" s="57"/>
    </row>
    <row r="9" spans="1:53" ht="13">
      <c r="A9" s="58" t="str">
        <f t="shared" si="2"/>
        <v/>
      </c>
      <c r="B9" s="58" t="str">
        <f t="shared" si="0"/>
        <v/>
      </c>
      <c r="C9" s="58" t="str">
        <f t="shared" si="1"/>
        <v/>
      </c>
      <c r="D9" s="59" t="str">
        <f>CONCATENATE('Namen deelnemers'!B7," ",'Namen deelnemers'!A7)</f>
        <v>Marc DINGEMANS</v>
      </c>
      <c r="E9" s="59"/>
      <c r="F9" s="61"/>
      <c r="AT9" s="57"/>
      <c r="AU9" s="57"/>
      <c r="AV9" s="57"/>
      <c r="AW9" s="57"/>
      <c r="AX9" s="57"/>
      <c r="AY9" s="57"/>
      <c r="AZ9" s="57"/>
      <c r="BA9" s="57"/>
    </row>
    <row r="10" spans="1:53" ht="13">
      <c r="A10" s="58" t="str">
        <f t="shared" si="2"/>
        <v/>
      </c>
      <c r="B10" s="58" t="str">
        <f t="shared" si="0"/>
        <v/>
      </c>
      <c r="C10" s="58" t="str">
        <f t="shared" si="1"/>
        <v/>
      </c>
      <c r="D10" s="59" t="str">
        <f>CONCATENATE('Namen deelnemers'!B8," ",'Namen deelnemers'!A8)</f>
        <v>Frank FRANCKEN</v>
      </c>
      <c r="E10" s="59"/>
      <c r="F10" s="61"/>
      <c r="G10"/>
      <c r="AT10" s="57"/>
      <c r="AU10" s="57"/>
      <c r="AV10" s="57"/>
      <c r="AW10" s="57"/>
      <c r="AX10" s="57"/>
      <c r="AY10" s="57"/>
      <c r="AZ10" s="57"/>
      <c r="BA10" s="57"/>
    </row>
    <row r="11" spans="1:53" ht="13">
      <c r="A11" s="58" t="str">
        <f t="shared" si="2"/>
        <v/>
      </c>
      <c r="B11" s="58" t="str">
        <f t="shared" si="0"/>
        <v/>
      </c>
      <c r="C11" s="58" t="str">
        <f t="shared" si="1"/>
        <v/>
      </c>
      <c r="D11" s="59" t="str">
        <f>CONCATENATE('Namen deelnemers'!B9," ",'Namen deelnemers'!A9)</f>
        <v>Tony GEERTS</v>
      </c>
      <c r="E11" s="59"/>
      <c r="F11" s="61"/>
      <c r="AT11" s="57"/>
      <c r="AU11" s="57"/>
      <c r="AV11" s="57"/>
      <c r="AW11" s="57"/>
      <c r="AX11" s="57"/>
      <c r="AY11" s="57"/>
      <c r="AZ11" s="57"/>
      <c r="BA11" s="57"/>
    </row>
    <row r="12" spans="1:53" ht="13">
      <c r="A12" s="58" t="str">
        <f t="shared" si="2"/>
        <v/>
      </c>
      <c r="B12" s="58" t="str">
        <f t="shared" si="0"/>
        <v/>
      </c>
      <c r="C12" s="58" t="str">
        <f t="shared" si="1"/>
        <v/>
      </c>
      <c r="D12" s="59" t="str">
        <f>CONCATENATE('Namen deelnemers'!B10," ",'Namen deelnemers'!A10)</f>
        <v>Jef GOVAERTS</v>
      </c>
      <c r="E12" s="59"/>
      <c r="F12" s="61"/>
      <c r="AT12" s="57"/>
      <c r="AU12" s="57"/>
      <c r="AV12" s="57"/>
      <c r="AW12" s="57"/>
      <c r="AX12" s="57"/>
      <c r="AY12" s="57"/>
      <c r="AZ12" s="57"/>
      <c r="BA12" s="57"/>
    </row>
    <row r="13" spans="1:53" ht="13">
      <c r="A13" s="58" t="str">
        <f t="shared" si="2"/>
        <v/>
      </c>
      <c r="B13" s="58" t="str">
        <f t="shared" si="0"/>
        <v/>
      </c>
      <c r="C13" s="58" t="str">
        <f t="shared" si="1"/>
        <v/>
      </c>
      <c r="D13" s="59" t="str">
        <f>CONCATENATE('Namen deelnemers'!B11," ",'Namen deelnemers'!A11)</f>
        <v>Marc GUNS</v>
      </c>
      <c r="E13" s="59"/>
      <c r="F13" s="61"/>
      <c r="AT13" s="57"/>
      <c r="AU13" s="57"/>
      <c r="AV13" s="57"/>
      <c r="AW13" s="57"/>
      <c r="AX13" s="57"/>
      <c r="AY13" s="57"/>
      <c r="AZ13" s="57"/>
      <c r="BA13" s="57"/>
    </row>
    <row r="14" spans="1:53" ht="13">
      <c r="A14" s="58" t="str">
        <f t="shared" si="2"/>
        <v/>
      </c>
      <c r="B14" s="58" t="str">
        <f t="shared" si="0"/>
        <v/>
      </c>
      <c r="C14" s="58" t="str">
        <f t="shared" si="1"/>
        <v/>
      </c>
      <c r="D14" s="59" t="str">
        <f>CONCATENATE('Namen deelnemers'!B12," ",'Namen deelnemers'!A12)</f>
        <v>Serge GUNS</v>
      </c>
      <c r="E14" s="59"/>
      <c r="F14" s="61"/>
      <c r="AT14" s="57"/>
      <c r="AU14" s="57"/>
      <c r="AV14" s="57"/>
      <c r="AW14" s="57"/>
      <c r="AX14" s="57"/>
      <c r="AY14" s="57"/>
      <c r="AZ14" s="57"/>
      <c r="BA14" s="57"/>
    </row>
    <row r="15" spans="1:53" ht="13">
      <c r="A15" s="58" t="str">
        <f t="shared" si="2"/>
        <v/>
      </c>
      <c r="B15" s="58" t="str">
        <f t="shared" si="0"/>
        <v/>
      </c>
      <c r="C15" s="58" t="str">
        <f t="shared" si="1"/>
        <v/>
      </c>
      <c r="D15" s="59" t="str">
        <f>CONCATENATE('Namen deelnemers'!B13," ",'Namen deelnemers'!A13)</f>
        <v>JUNIOR JANSSEN JAN</v>
      </c>
      <c r="E15" s="59"/>
      <c r="F15" s="61"/>
      <c r="AT15" s="57"/>
      <c r="AU15" s="57"/>
      <c r="AV15" s="57"/>
      <c r="AW15" s="57"/>
      <c r="AX15" s="57"/>
      <c r="AY15" s="57"/>
      <c r="AZ15" s="57"/>
      <c r="BA15" s="57"/>
    </row>
    <row r="16" spans="1:53" ht="13">
      <c r="A16" s="58" t="str">
        <f t="shared" si="2"/>
        <v/>
      </c>
      <c r="B16" s="58" t="str">
        <f t="shared" si="0"/>
        <v/>
      </c>
      <c r="C16" s="58" t="str">
        <f t="shared" si="1"/>
        <v/>
      </c>
      <c r="D16" s="59" t="str">
        <f>CONCATENATE('Namen deelnemers'!B14," ",'Namen deelnemers'!A14)</f>
        <v>Raf JANSSENS</v>
      </c>
      <c r="E16" s="59"/>
      <c r="F16" s="61"/>
      <c r="AT16" s="57"/>
      <c r="AU16" s="57"/>
      <c r="AV16" s="57"/>
      <c r="AW16" s="57"/>
      <c r="AX16" s="57"/>
      <c r="AY16" s="57"/>
      <c r="AZ16" s="57"/>
      <c r="BA16" s="57"/>
    </row>
    <row r="17" spans="1:53" ht="13">
      <c r="A17" s="58" t="str">
        <f t="shared" si="2"/>
        <v/>
      </c>
      <c r="B17" s="58" t="str">
        <f t="shared" si="0"/>
        <v/>
      </c>
      <c r="C17" s="58" t="str">
        <f t="shared" si="1"/>
        <v/>
      </c>
      <c r="D17" s="59" t="str">
        <f>CONCATENATE('Namen deelnemers'!B15," ",'Namen deelnemers'!A15)</f>
        <v>Robby MERCY</v>
      </c>
      <c r="E17" s="59"/>
      <c r="F17" s="61"/>
      <c r="U17" s="62"/>
      <c r="AT17" s="57"/>
      <c r="AU17" s="57"/>
      <c r="AV17" s="57"/>
      <c r="AW17" s="57"/>
      <c r="AX17" s="57"/>
      <c r="AY17" s="57"/>
      <c r="AZ17" s="57"/>
      <c r="BA17" s="57"/>
    </row>
    <row r="18" spans="1:53" ht="13">
      <c r="A18" s="58"/>
      <c r="B18" s="58"/>
      <c r="C18" s="58" t="str">
        <f t="shared" si="1"/>
        <v/>
      </c>
      <c r="D18" s="59" t="str">
        <f>CONCATENATE('Namen deelnemers'!B16," ",'Namen deelnemers'!A16)</f>
        <v>Luc MERCY</v>
      </c>
      <c r="E18" s="59"/>
      <c r="F18" s="61"/>
      <c r="AT18" s="57"/>
      <c r="AU18" s="57"/>
      <c r="AV18" s="57"/>
      <c r="AW18" s="57"/>
      <c r="AX18" s="57"/>
      <c r="AY18" s="57"/>
      <c r="AZ18" s="57"/>
      <c r="BA18" s="57"/>
    </row>
    <row r="19" spans="1:53" ht="13">
      <c r="A19" s="58" t="str">
        <f t="shared" ref="A19:A50" si="3">IF(COUNTIF($F19:$AZ19,1)=0,"",COUNTIF($F19:$AZ19,1))</f>
        <v/>
      </c>
      <c r="B19" s="58" t="str">
        <f t="shared" ref="B19:B51" si="4">IF(COUNTIF($F19:$BA19,2)=0,"",COUNTIF($F19:$BA19,2))</f>
        <v/>
      </c>
      <c r="C19" s="58" t="str">
        <f t="shared" si="1"/>
        <v/>
      </c>
      <c r="D19" s="59" t="str">
        <f>CONCATENATE('Namen deelnemers'!B17," ",'Namen deelnemers'!A17)</f>
        <v>Quinten MERCY</v>
      </c>
      <c r="E19" s="59"/>
      <c r="F19" s="61"/>
      <c r="AT19" s="57"/>
      <c r="AU19" s="57"/>
      <c r="AV19" s="57"/>
      <c r="AW19" s="57"/>
      <c r="AX19" s="57"/>
      <c r="AY19" s="57"/>
      <c r="AZ19" s="57"/>
      <c r="BA19" s="57"/>
    </row>
    <row r="20" spans="1:53" ht="13">
      <c r="A20" s="58" t="str">
        <f t="shared" si="3"/>
        <v/>
      </c>
      <c r="B20" s="58" t="str">
        <f t="shared" si="4"/>
        <v/>
      </c>
      <c r="C20" s="58" t="str">
        <f t="shared" si="1"/>
        <v/>
      </c>
      <c r="D20" s="59" t="str">
        <f>CONCATENATE('Namen deelnemers'!B18," ",'Namen deelnemers'!A18)</f>
        <v>Sven ROBYN</v>
      </c>
      <c r="E20" s="59"/>
      <c r="F20" s="61"/>
      <c r="AT20" s="57"/>
      <c r="AU20" s="57"/>
      <c r="AV20" s="57"/>
      <c r="AW20" s="57"/>
      <c r="AX20" s="57"/>
      <c r="AY20" s="57"/>
      <c r="AZ20" s="57"/>
      <c r="BA20" s="57"/>
    </row>
    <row r="21" spans="1:53" ht="13">
      <c r="A21" s="58" t="str">
        <f t="shared" si="3"/>
        <v/>
      </c>
      <c r="B21" s="58" t="str">
        <f t="shared" si="4"/>
        <v/>
      </c>
      <c r="C21" s="58" t="str">
        <f t="shared" si="1"/>
        <v/>
      </c>
      <c r="D21" s="59" t="str">
        <f>CONCATENATE('Namen deelnemers'!B19," ",'Namen deelnemers'!A19)</f>
        <v>Lieven SCHROYEN</v>
      </c>
      <c r="E21" s="59"/>
      <c r="F21" s="61"/>
      <c r="AT21" s="57"/>
      <c r="AU21" s="57"/>
      <c r="AV21" s="57"/>
      <c r="AW21" s="57"/>
      <c r="AX21" s="57"/>
      <c r="AY21" s="57"/>
      <c r="AZ21" s="57"/>
      <c r="BA21" s="57"/>
    </row>
    <row r="22" spans="1:53" ht="13">
      <c r="A22" s="58" t="str">
        <f t="shared" si="3"/>
        <v/>
      </c>
      <c r="B22" s="58" t="str">
        <f t="shared" si="4"/>
        <v/>
      </c>
      <c r="C22" s="58" t="str">
        <f t="shared" si="1"/>
        <v/>
      </c>
      <c r="D22" s="59" t="str">
        <f>CONCATENATE('Namen deelnemers'!B20," ",'Namen deelnemers'!A20)</f>
        <v>Jeroen SCHROYEN</v>
      </c>
      <c r="E22" s="59"/>
      <c r="F22" s="61"/>
      <c r="AT22" s="57"/>
      <c r="AU22" s="57"/>
      <c r="AV22" s="57"/>
      <c r="AW22" s="57"/>
      <c r="AX22" s="57"/>
      <c r="AY22" s="57"/>
      <c r="AZ22" s="57"/>
      <c r="BA22" s="57"/>
    </row>
    <row r="23" spans="1:53" ht="13">
      <c r="A23" s="58" t="str">
        <f t="shared" si="3"/>
        <v/>
      </c>
      <c r="B23" s="58" t="str">
        <f t="shared" si="4"/>
        <v/>
      </c>
      <c r="C23" s="58" t="str">
        <f t="shared" si="1"/>
        <v/>
      </c>
      <c r="D23" s="59" t="str">
        <f>CONCATENATE('Namen deelnemers'!B21," ",'Namen deelnemers'!A21)</f>
        <v>Jeroen STAPPERS</v>
      </c>
      <c r="E23" s="59"/>
      <c r="F23" s="61"/>
      <c r="AT23" s="57"/>
      <c r="AU23" s="57"/>
      <c r="AV23" s="57"/>
      <c r="AW23" s="57"/>
      <c r="AX23" s="57"/>
      <c r="AY23" s="57"/>
      <c r="AZ23" s="57"/>
      <c r="BA23" s="57"/>
    </row>
    <row r="24" spans="1:53" ht="13">
      <c r="A24" s="58" t="str">
        <f t="shared" si="3"/>
        <v/>
      </c>
      <c r="B24" s="58" t="str">
        <f t="shared" si="4"/>
        <v/>
      </c>
      <c r="C24" s="58" t="str">
        <f t="shared" si="1"/>
        <v/>
      </c>
      <c r="D24" s="59" t="str">
        <f>CONCATENATE('Namen deelnemers'!B22," ",'Namen deelnemers'!A22)</f>
        <v>Ronny STIJLEMAN</v>
      </c>
      <c r="E24" s="59"/>
      <c r="F24" s="61"/>
      <c r="AB24"/>
      <c r="AT24" s="57"/>
      <c r="AU24" s="57"/>
      <c r="AV24" s="57"/>
      <c r="AW24" s="57"/>
      <c r="AX24" s="57"/>
      <c r="AY24" s="57"/>
      <c r="AZ24" s="57"/>
      <c r="BA24" s="57"/>
    </row>
    <row r="25" spans="1:53" ht="13">
      <c r="A25" s="58" t="str">
        <f t="shared" si="3"/>
        <v/>
      </c>
      <c r="B25" s="58" t="str">
        <f t="shared" si="4"/>
        <v/>
      </c>
      <c r="C25" s="58" t="str">
        <f t="shared" si="1"/>
        <v/>
      </c>
      <c r="D25" s="59" t="str">
        <f>CONCATENATE('Namen deelnemers'!B23," ",'Namen deelnemers'!A23)</f>
        <v>Bert VAN DE WOUWER</v>
      </c>
      <c r="E25" s="59"/>
      <c r="F25" s="61"/>
      <c r="AT25" s="57"/>
      <c r="AU25" s="57"/>
      <c r="AV25" s="57"/>
      <c r="AW25" s="57"/>
      <c r="AX25" s="57"/>
      <c r="AY25" s="57"/>
      <c r="AZ25" s="57"/>
      <c r="BA25" s="57"/>
    </row>
    <row r="26" spans="1:53" ht="13">
      <c r="A26" s="58" t="str">
        <f t="shared" si="3"/>
        <v/>
      </c>
      <c r="B26" s="58" t="str">
        <f t="shared" si="4"/>
        <v/>
      </c>
      <c r="C26" s="58" t="str">
        <f t="shared" si="1"/>
        <v/>
      </c>
      <c r="D26" s="59" t="str">
        <f>CONCATENATE('Namen deelnemers'!B24," ",'Namen deelnemers'!A24)</f>
        <v>Jack VAN DER POEL</v>
      </c>
      <c r="E26" s="59"/>
      <c r="F26" s="61"/>
      <c r="AT26" s="57"/>
      <c r="AU26" s="57"/>
      <c r="AV26" s="57"/>
      <c r="AW26" s="57"/>
      <c r="AX26" s="57"/>
      <c r="AY26" s="57"/>
      <c r="AZ26" s="57"/>
      <c r="BA26" s="57"/>
    </row>
    <row r="27" spans="1:53" ht="13">
      <c r="A27" s="58" t="str">
        <f t="shared" si="3"/>
        <v/>
      </c>
      <c r="B27" s="58" t="str">
        <f t="shared" si="4"/>
        <v/>
      </c>
      <c r="C27" s="58" t="str">
        <f t="shared" si="1"/>
        <v/>
      </c>
      <c r="D27" s="59" t="str">
        <f>CONCATENATE('Namen deelnemers'!B25," ",'Namen deelnemers'!A25)</f>
        <v>Lars VAN DER POEL</v>
      </c>
      <c r="E27" s="59"/>
      <c r="F27" s="61"/>
      <c r="AT27" s="57"/>
      <c r="AU27" s="57"/>
      <c r="AV27" s="57"/>
      <c r="AW27" s="57"/>
      <c r="AX27" s="57"/>
      <c r="AY27" s="57"/>
      <c r="AZ27" s="57"/>
      <c r="BA27" s="57"/>
    </row>
    <row r="28" spans="1:53" ht="13">
      <c r="A28" s="58" t="str">
        <f t="shared" si="3"/>
        <v/>
      </c>
      <c r="B28" s="58" t="str">
        <f t="shared" si="4"/>
        <v/>
      </c>
      <c r="C28" s="58" t="str">
        <f t="shared" si="1"/>
        <v/>
      </c>
      <c r="D28" s="59" t="str">
        <f>CONCATENATE('Namen deelnemers'!B26," ",'Namen deelnemers'!A26)</f>
        <v>Erwin VAN EEKELEN</v>
      </c>
      <c r="E28" s="59"/>
      <c r="F28" s="61"/>
      <c r="J28" s="74"/>
      <c r="K28" s="74"/>
      <c r="AB28"/>
      <c r="AT28" s="57"/>
      <c r="AU28" s="57"/>
      <c r="AV28" s="57"/>
      <c r="AW28" s="57"/>
      <c r="AX28" s="57"/>
      <c r="AY28" s="57"/>
      <c r="AZ28" s="57"/>
      <c r="BA28" s="57"/>
    </row>
    <row r="29" spans="1:53" ht="13">
      <c r="A29" s="58" t="str">
        <f t="shared" si="3"/>
        <v/>
      </c>
      <c r="B29" s="58" t="str">
        <f t="shared" si="4"/>
        <v/>
      </c>
      <c r="C29" s="58" t="str">
        <f t="shared" si="1"/>
        <v/>
      </c>
      <c r="D29" s="59" t="str">
        <f>CONCATENATE('Namen deelnemers'!B27," ",'Namen deelnemers'!A27)</f>
        <v>Witse VAN EEKELEN</v>
      </c>
      <c r="E29" s="59"/>
      <c r="F29" s="61"/>
      <c r="AT29" s="57"/>
      <c r="AU29" s="57"/>
      <c r="AV29" s="57"/>
      <c r="AW29" s="57"/>
      <c r="AX29" s="57"/>
      <c r="AY29" s="57"/>
      <c r="AZ29" s="57"/>
      <c r="BA29" s="57"/>
    </row>
    <row r="30" spans="1:53" ht="13">
      <c r="A30" s="58"/>
      <c r="B30" s="58"/>
      <c r="C30" s="58"/>
      <c r="D30" s="59" t="str">
        <f>CONCATENATE('Namen deelnemers'!B28," ",'Namen deelnemers'!A28)</f>
        <v>Dirk VAN HOFFELEN</v>
      </c>
      <c r="E30" s="59"/>
      <c r="F30" s="61"/>
      <c r="AT30" s="57"/>
      <c r="AU30" s="57"/>
      <c r="AV30" s="57"/>
      <c r="AW30" s="57"/>
      <c r="AX30" s="57"/>
      <c r="AY30" s="57"/>
      <c r="AZ30" s="57"/>
      <c r="BA30" s="57"/>
    </row>
    <row r="31" spans="1:53" ht="13">
      <c r="A31" s="58" t="str">
        <f t="shared" si="3"/>
        <v/>
      </c>
      <c r="B31" s="58" t="str">
        <f t="shared" si="4"/>
        <v/>
      </c>
      <c r="C31" s="58" t="str">
        <f t="shared" si="1"/>
        <v/>
      </c>
      <c r="D31" s="59" t="str">
        <f>CONCATENATE('Namen deelnemers'!B30," ",'Namen deelnemers'!A30)</f>
        <v>Marc VAN HOUTVEN</v>
      </c>
      <c r="E31" s="59"/>
      <c r="F31" s="61"/>
      <c r="AT31" s="57"/>
      <c r="AU31" s="57"/>
      <c r="AV31" s="57"/>
      <c r="AW31" s="57"/>
      <c r="AX31" s="57"/>
      <c r="AY31" s="57"/>
      <c r="AZ31" s="57"/>
      <c r="BA31" s="57"/>
    </row>
    <row r="32" spans="1:53" ht="13">
      <c r="A32" s="58" t="str">
        <f t="shared" si="3"/>
        <v/>
      </c>
      <c r="B32" s="58" t="str">
        <f t="shared" si="4"/>
        <v/>
      </c>
      <c r="C32" s="58" t="str">
        <f t="shared" si="1"/>
        <v/>
      </c>
      <c r="D32" s="59" t="str">
        <f>CONCATENATE('Namen deelnemers'!B31," ",'Namen deelnemers'!A31)</f>
        <v>Paul VAN LOON</v>
      </c>
      <c r="E32" s="59"/>
      <c r="F32" s="61"/>
      <c r="AT32" s="57"/>
      <c r="AU32" s="57"/>
      <c r="AV32" s="57"/>
      <c r="AW32" s="57"/>
      <c r="AX32" s="57"/>
      <c r="AY32" s="57"/>
      <c r="AZ32" s="57"/>
      <c r="BA32" s="57"/>
    </row>
    <row r="33" spans="1:53" ht="13">
      <c r="A33" s="58" t="str">
        <f t="shared" si="3"/>
        <v/>
      </c>
      <c r="B33" s="58" t="str">
        <f t="shared" si="4"/>
        <v/>
      </c>
      <c r="C33" s="58" t="str">
        <f t="shared" si="1"/>
        <v/>
      </c>
      <c r="D33" s="59" t="str">
        <f>CONCATENATE('Namen deelnemers'!B32," ",'Namen deelnemers'!A32)</f>
        <v>Pol VAN NUETEN</v>
      </c>
      <c r="E33" s="59"/>
      <c r="F33" s="61"/>
      <c r="AT33" s="57"/>
      <c r="AU33" s="57"/>
      <c r="AV33" s="57"/>
      <c r="AW33" s="57"/>
      <c r="AX33" s="57"/>
      <c r="AY33" s="57"/>
      <c r="AZ33" s="57"/>
      <c r="BA33" s="57"/>
    </row>
    <row r="34" spans="1:53" ht="13">
      <c r="A34" s="58" t="str">
        <f t="shared" si="3"/>
        <v/>
      </c>
      <c r="B34" s="58" t="str">
        <f t="shared" si="4"/>
        <v/>
      </c>
      <c r="C34" s="58" t="str">
        <f t="shared" si="1"/>
        <v/>
      </c>
      <c r="D34" s="59" t="str">
        <f>CONCATENATE('Namen deelnemers'!B33," ",'Namen deelnemers'!A33)</f>
        <v>Kevin VAN PUT</v>
      </c>
      <c r="E34" s="59"/>
      <c r="F34" s="61"/>
      <c r="AT34" s="57"/>
      <c r="AU34" s="57"/>
      <c r="AV34" s="57"/>
      <c r="AW34" s="57"/>
      <c r="AX34" s="57"/>
      <c r="AY34" s="57"/>
      <c r="AZ34" s="57"/>
      <c r="BA34" s="57"/>
    </row>
    <row r="35" spans="1:53" ht="13">
      <c r="A35" s="58" t="str">
        <f t="shared" si="3"/>
        <v/>
      </c>
      <c r="B35" s="58" t="str">
        <f t="shared" si="4"/>
        <v/>
      </c>
      <c r="C35" s="58" t="str">
        <f t="shared" si="1"/>
        <v/>
      </c>
      <c r="D35" s="59" t="str">
        <f>CONCATENATE('Namen deelnemers'!B34," ",'Namen deelnemers'!A34)</f>
        <v>François VANDEZANDE</v>
      </c>
      <c r="E35" s="59"/>
      <c r="F35" s="61"/>
      <c r="AT35" s="57"/>
      <c r="AU35" s="57"/>
      <c r="AV35" s="57"/>
      <c r="AW35" s="57"/>
      <c r="AX35" s="57"/>
      <c r="AY35" s="57"/>
      <c r="AZ35" s="57"/>
      <c r="BA35" s="57"/>
    </row>
    <row r="36" spans="1:53" ht="13">
      <c r="A36" s="58" t="str">
        <f t="shared" si="3"/>
        <v/>
      </c>
      <c r="B36" s="58" t="str">
        <f t="shared" si="4"/>
        <v/>
      </c>
      <c r="C36" s="58" t="str">
        <f t="shared" si="1"/>
        <v/>
      </c>
      <c r="D36" s="59" t="str">
        <f>CONCATENATE('Namen deelnemers'!B35," ",'Namen deelnemers'!A35)</f>
        <v>Rudi VANREUSEL</v>
      </c>
      <c r="E36" s="59"/>
      <c r="F36" s="61"/>
      <c r="AT36" s="57"/>
      <c r="AU36" s="57"/>
      <c r="AV36" s="57"/>
      <c r="AW36" s="57"/>
      <c r="AX36" s="57"/>
      <c r="AY36" s="57"/>
      <c r="AZ36" s="57"/>
      <c r="BA36" s="57"/>
    </row>
    <row r="37" spans="1:53" ht="13">
      <c r="A37" s="58" t="str">
        <f t="shared" si="3"/>
        <v/>
      </c>
      <c r="B37" s="58" t="str">
        <f t="shared" si="4"/>
        <v/>
      </c>
      <c r="C37" s="58" t="str">
        <f t="shared" si="1"/>
        <v/>
      </c>
      <c r="D37" s="59" t="str">
        <f>CONCATENATE('Namen deelnemers'!B36," ",'Namen deelnemers'!A36)</f>
        <v>Marco VREEKE</v>
      </c>
      <c r="E37" s="59"/>
      <c r="F37" s="61"/>
      <c r="AT37" s="57"/>
      <c r="AU37" s="57"/>
      <c r="AV37" s="57"/>
      <c r="AW37" s="57"/>
      <c r="AX37" s="57"/>
      <c r="AY37" s="57"/>
      <c r="AZ37" s="57"/>
      <c r="BA37" s="57"/>
    </row>
    <row r="38" spans="1:53" ht="13">
      <c r="A38" s="58" t="str">
        <f t="shared" si="3"/>
        <v/>
      </c>
      <c r="B38" s="58" t="str">
        <f t="shared" si="4"/>
        <v/>
      </c>
      <c r="C38" s="58" t="str">
        <f t="shared" si="1"/>
        <v/>
      </c>
      <c r="D38" s="59" t="str">
        <f>CONCATENATE('Namen deelnemers'!B37," ",'Namen deelnemers'!A37)</f>
        <v>Paul WITJES</v>
      </c>
      <c r="E38" s="59"/>
      <c r="F38" s="61"/>
      <c r="AT38" s="57"/>
      <c r="AU38" s="57"/>
      <c r="AV38" s="57"/>
      <c r="AW38" s="57"/>
      <c r="AX38" s="57"/>
      <c r="AY38" s="57"/>
      <c r="AZ38" s="57"/>
      <c r="BA38" s="57"/>
    </row>
    <row r="39" spans="1:53" ht="13">
      <c r="A39" s="58" t="str">
        <f t="shared" si="3"/>
        <v/>
      </c>
      <c r="B39" s="58" t="str">
        <f t="shared" si="4"/>
        <v/>
      </c>
      <c r="C39" s="58" t="str">
        <f t="shared" si="1"/>
        <v/>
      </c>
      <c r="D39" s="59" t="str">
        <f>CONCATENATE('Namen deelnemers'!B38," ",'Namen deelnemers'!A38)</f>
        <v xml:space="preserve"> </v>
      </c>
      <c r="E39" s="59"/>
      <c r="F39" s="61"/>
      <c r="AT39" s="57"/>
      <c r="AU39" s="57"/>
      <c r="AV39" s="57"/>
      <c r="AW39" s="57"/>
      <c r="AX39" s="57"/>
      <c r="AY39" s="57"/>
      <c r="AZ39" s="57"/>
      <c r="BA39" s="57"/>
    </row>
    <row r="40" spans="1:53" ht="13">
      <c r="A40" s="58" t="str">
        <f t="shared" si="3"/>
        <v/>
      </c>
      <c r="B40" s="58" t="str">
        <f t="shared" si="4"/>
        <v/>
      </c>
      <c r="C40" s="58" t="str">
        <f t="shared" si="1"/>
        <v/>
      </c>
      <c r="D40" s="59" t="str">
        <f>CONCATENATE('Namen deelnemers'!B39," ",'Namen deelnemers'!A39)</f>
        <v xml:space="preserve"> </v>
      </c>
      <c r="E40" s="59"/>
      <c r="F40" s="61"/>
      <c r="AT40" s="57"/>
      <c r="AU40" s="57"/>
      <c r="AV40" s="57"/>
      <c r="AW40" s="57"/>
      <c r="AX40" s="57"/>
      <c r="AY40" s="57"/>
      <c r="AZ40" s="57"/>
      <c r="BA40" s="57"/>
    </row>
    <row r="41" spans="1:53" ht="13">
      <c r="A41" s="58" t="str">
        <f t="shared" si="3"/>
        <v/>
      </c>
      <c r="B41" s="58" t="str">
        <f t="shared" si="4"/>
        <v/>
      </c>
      <c r="C41" s="58" t="str">
        <f t="shared" si="1"/>
        <v/>
      </c>
      <c r="D41" s="59" t="str">
        <f>CONCATENATE('Namen deelnemers'!B40," ",'Namen deelnemers'!A40)</f>
        <v xml:space="preserve"> </v>
      </c>
      <c r="E41" s="59"/>
      <c r="F41" s="61"/>
      <c r="AT41" s="57"/>
      <c r="AU41" s="57"/>
      <c r="AV41" s="57"/>
      <c r="AW41" s="57"/>
      <c r="AX41" s="57"/>
      <c r="AY41" s="57"/>
      <c r="AZ41" s="57"/>
      <c r="BA41" s="57"/>
    </row>
    <row r="42" spans="1:53" ht="13">
      <c r="A42" s="58" t="str">
        <f t="shared" si="3"/>
        <v/>
      </c>
      <c r="B42" s="58" t="str">
        <f t="shared" si="4"/>
        <v/>
      </c>
      <c r="C42" s="58" t="str">
        <f t="shared" si="1"/>
        <v/>
      </c>
      <c r="D42" s="59" t="str">
        <f>CONCATENATE('Namen deelnemers'!B41," ",'Namen deelnemers'!A41)</f>
        <v xml:space="preserve"> </v>
      </c>
      <c r="E42" s="59"/>
      <c r="F42" s="61"/>
      <c r="AT42" s="57"/>
      <c r="AU42" s="57"/>
      <c r="AV42" s="57"/>
      <c r="AW42" s="57"/>
      <c r="AX42" s="57"/>
      <c r="AY42" s="57"/>
      <c r="AZ42" s="57"/>
      <c r="BA42" s="57"/>
    </row>
    <row r="43" spans="1:53" ht="13" hidden="1">
      <c r="A43" s="58" t="str">
        <f t="shared" si="3"/>
        <v/>
      </c>
      <c r="B43" s="58" t="str">
        <f t="shared" si="4"/>
        <v/>
      </c>
      <c r="C43" s="58" t="str">
        <f t="shared" si="1"/>
        <v/>
      </c>
      <c r="D43" s="59" t="e">
        <f>IF('2020'!#REF!="","",CONCATENATE('2020'!#REF!," ",'2020'!#REF!))</f>
        <v>#REF!</v>
      </c>
      <c r="E43" s="59"/>
      <c r="F43" s="61"/>
      <c r="AT43" s="57"/>
      <c r="AU43" s="57"/>
      <c r="AV43" s="57"/>
      <c r="AW43" s="57"/>
      <c r="AX43" s="57"/>
      <c r="AY43" s="57"/>
      <c r="AZ43" s="57"/>
      <c r="BA43" s="57"/>
    </row>
    <row r="44" spans="1:53" ht="13">
      <c r="A44" s="58" t="str">
        <f t="shared" si="3"/>
        <v/>
      </c>
      <c r="B44" s="58" t="str">
        <f t="shared" si="4"/>
        <v/>
      </c>
      <c r="C44" s="58" t="str">
        <f t="shared" si="1"/>
        <v/>
      </c>
      <c r="D44" s="59" t="e">
        <f>IF('2020'!#REF!="","",CONCATENATE('2020'!#REF!," ",'2020'!#REF!))</f>
        <v>#REF!</v>
      </c>
      <c r="E44" s="65"/>
      <c r="F44" s="61"/>
      <c r="AT44" s="57"/>
      <c r="AU44" s="57"/>
      <c r="AV44" s="57"/>
      <c r="AW44" s="57"/>
      <c r="AX44" s="57"/>
      <c r="AY44" s="57"/>
      <c r="AZ44" s="57"/>
      <c r="BA44" s="57"/>
    </row>
    <row r="45" spans="1:53" ht="13" hidden="1">
      <c r="A45" s="58" t="str">
        <f t="shared" si="3"/>
        <v/>
      </c>
      <c r="B45" s="58" t="str">
        <f t="shared" si="4"/>
        <v/>
      </c>
      <c r="C45" s="58"/>
      <c r="D45" s="59" t="e">
        <f>IF('2020'!#REF!="","",CONCATENATE('2020'!#REF!," ",'2020'!#REF!))</f>
        <v>#REF!</v>
      </c>
      <c r="E45" s="59"/>
      <c r="F45" s="61"/>
      <c r="AT45" s="57"/>
      <c r="AU45" s="57"/>
      <c r="AV45" s="57"/>
      <c r="AW45" s="57"/>
      <c r="AX45" s="57"/>
      <c r="AY45" s="57"/>
      <c r="AZ45" s="57"/>
      <c r="BA45" s="57"/>
    </row>
    <row r="46" spans="1:53" ht="13">
      <c r="A46" s="58" t="str">
        <f t="shared" si="3"/>
        <v/>
      </c>
      <c r="B46" s="58" t="str">
        <f t="shared" si="4"/>
        <v/>
      </c>
      <c r="C46" s="58" t="str">
        <f>IF(COUNTIF($F46:$BA46,3)=0,"",COUNTIF($F46:$BA46,3))</f>
        <v/>
      </c>
      <c r="D46" s="59" t="e">
        <f>IF('2020'!#REF!="","",CONCATENATE('2020'!#REF!," ",'2020'!#REF!))</f>
        <v>#REF!</v>
      </c>
      <c r="E46" s="59"/>
      <c r="F46" s="61"/>
      <c r="J46"/>
      <c r="AT46" s="57"/>
      <c r="AU46" s="57"/>
      <c r="AV46" s="57"/>
      <c r="AW46" s="57"/>
      <c r="AX46" s="57"/>
      <c r="AY46" s="57"/>
      <c r="AZ46" s="57"/>
      <c r="BA46" s="57"/>
    </row>
    <row r="47" spans="1:53" ht="13">
      <c r="A47" s="58" t="str">
        <f t="shared" si="3"/>
        <v/>
      </c>
      <c r="B47" s="58" t="str">
        <f t="shared" si="4"/>
        <v/>
      </c>
      <c r="C47" s="58" t="str">
        <f>IF(COUNTIF($F47:$BA47,3)=0,"",COUNTIF($F47:$BA47,3))</f>
        <v/>
      </c>
      <c r="D47" s="59" t="e">
        <f>IF('2020'!#REF!="","",CONCATENATE('2020'!#REF!," ",'2020'!#REF!))</f>
        <v>#REF!</v>
      </c>
      <c r="E47" s="59"/>
      <c r="F47" s="61"/>
      <c r="AT47" s="57"/>
      <c r="AU47" s="57"/>
      <c r="AV47" s="57"/>
      <c r="AW47" s="57"/>
      <c r="AX47" s="57"/>
      <c r="AY47" s="57"/>
      <c r="AZ47" s="57"/>
      <c r="BA47" s="57"/>
    </row>
    <row r="48" spans="1:53" ht="13">
      <c r="A48" s="58" t="str">
        <f t="shared" si="3"/>
        <v/>
      </c>
      <c r="B48" s="58" t="str">
        <f t="shared" si="4"/>
        <v/>
      </c>
      <c r="C48" s="58" t="str">
        <f>IF(COUNTIF($F48:$BA48,3)=0,"",COUNTIF($F48:$BA48,3))</f>
        <v/>
      </c>
      <c r="D48" s="59" t="e">
        <f>IF('2020'!#REF!="","",CONCATENATE('2020'!#REF!," ",'2020'!#REF!))</f>
        <v>#REF!</v>
      </c>
      <c r="E48" s="59"/>
      <c r="F48" s="61"/>
      <c r="AT48" s="57"/>
      <c r="AU48" s="57"/>
      <c r="AV48" s="57"/>
      <c r="AW48" s="57"/>
      <c r="AX48" s="57"/>
      <c r="AY48" s="57"/>
      <c r="AZ48" s="57"/>
      <c r="BA48" s="57"/>
    </row>
    <row r="49" spans="1:53" ht="13">
      <c r="A49" s="58" t="str">
        <f t="shared" si="3"/>
        <v/>
      </c>
      <c r="B49" s="58" t="str">
        <f t="shared" si="4"/>
        <v/>
      </c>
      <c r="C49" s="58" t="str">
        <f>IF(COUNTIF($F49:$BA49,3)=0,"",COUNTIF($F49:$BA49,3))</f>
        <v/>
      </c>
      <c r="D49" s="59" t="e">
        <f>IF('2020'!#REF!="","",CONCATENATE('2020'!#REF!," ",'2020'!#REF!))</f>
        <v>#REF!</v>
      </c>
      <c r="E49" s="59"/>
      <c r="F49" s="61"/>
      <c r="AT49" s="57"/>
      <c r="AU49" s="57"/>
      <c r="AV49" s="57"/>
      <c r="AW49" s="57"/>
      <c r="AX49" s="57"/>
      <c r="AY49" s="57"/>
      <c r="AZ49" s="57"/>
      <c r="BA49" s="57"/>
    </row>
    <row r="50" spans="1:53" ht="13">
      <c r="A50" s="58" t="str">
        <f t="shared" si="3"/>
        <v/>
      </c>
      <c r="B50" s="58" t="str">
        <f t="shared" si="4"/>
        <v/>
      </c>
      <c r="C50" s="58" t="str">
        <f>IF(COUNTIF($F50:$BA50,3)=0,"",COUNTIF($F50:$BA50,3))</f>
        <v/>
      </c>
      <c r="D50" s="59" t="e">
        <f>IF('2020'!#REF!="","",CONCATENATE('2020'!#REF!," ",'2020'!#REF!))</f>
        <v>#REF!</v>
      </c>
      <c r="E50" s="59"/>
      <c r="F50" s="61"/>
      <c r="AT50" s="57"/>
      <c r="AU50" s="57"/>
      <c r="AV50" s="57"/>
      <c r="AW50" s="57"/>
      <c r="AX50" s="57"/>
      <c r="AY50" s="57"/>
      <c r="AZ50" s="57"/>
      <c r="BA50" s="57"/>
    </row>
    <row r="51" spans="1:53" ht="13">
      <c r="A51" s="58"/>
      <c r="B51" s="58" t="str">
        <f t="shared" si="4"/>
        <v/>
      </c>
      <c r="C51" s="58"/>
      <c r="D51" s="59" t="e">
        <f>IF('2020'!#REF!="","",CONCATENATE('2020'!#REF!," ",'2020'!#REF!))</f>
        <v>#REF!</v>
      </c>
      <c r="E51" s="59"/>
      <c r="F51" s="61"/>
      <c r="AT51" s="57"/>
      <c r="AU51" s="57"/>
      <c r="AV51" s="57"/>
      <c r="AW51" s="57"/>
      <c r="AX51" s="57"/>
      <c r="AY51" s="57"/>
      <c r="AZ51" s="57"/>
      <c r="BA51" s="57"/>
    </row>
    <row r="52" spans="1:53" ht="13">
      <c r="A52" s="58" t="str">
        <f>IF(COUNTIF($F52:$AZ52,1)=0,"",COUNTIF($F52:$AZ52,1))</f>
        <v/>
      </c>
      <c r="B52" s="58"/>
      <c r="C52" s="58"/>
      <c r="D52" s="59" t="e">
        <f>IF('2020'!#REF!="","",CONCATENATE('2020'!#REF!," ",'2020'!#REF!))</f>
        <v>#REF!</v>
      </c>
      <c r="E52" s="59"/>
      <c r="F52" s="61"/>
      <c r="AT52" s="57"/>
      <c r="AU52" s="57"/>
      <c r="AV52" s="57"/>
      <c r="AW52" s="57"/>
      <c r="AX52" s="57"/>
      <c r="AY52" s="57"/>
      <c r="AZ52" s="57"/>
      <c r="BA52" s="57"/>
    </row>
    <row r="53" spans="1:53" ht="13">
      <c r="A53" s="58"/>
      <c r="B53" s="58"/>
      <c r="C53" s="58"/>
      <c r="D53" s="59" t="e">
        <f>IF('2020'!#REF!="","",CONCATENATE('2020'!#REF!," ",'2020'!#REF!))</f>
        <v>#REF!</v>
      </c>
      <c r="E53" s="59"/>
      <c r="F53" s="61"/>
      <c r="AT53" s="57"/>
      <c r="AU53" s="57"/>
      <c r="AV53" s="57"/>
      <c r="AW53" s="57"/>
      <c r="AX53" s="57"/>
      <c r="AY53" s="57"/>
      <c r="AZ53" s="57"/>
      <c r="BA53" s="57"/>
    </row>
    <row r="54" spans="1:53" ht="13">
      <c r="A54" s="58" t="str">
        <f t="shared" ref="A54:A75" si="5">IF(COUNTIF($F54:$AZ54,1)=0,"",COUNTIF($F54:$AZ54,1))</f>
        <v/>
      </c>
      <c r="B54" s="58" t="str">
        <f t="shared" ref="B54:B62" si="6">IF(COUNTIF($F54:$BA54,2)=0,"",COUNTIF($F54:$BA54,2))</f>
        <v/>
      </c>
      <c r="C54" s="58"/>
      <c r="D54" s="59" t="e">
        <f>IF('2020'!#REF!="","",CONCATENATE('2020'!#REF!," ",'2020'!#REF!))</f>
        <v>#REF!</v>
      </c>
      <c r="E54" s="59"/>
      <c r="F54" s="61"/>
      <c r="AT54" s="57"/>
      <c r="AU54" s="57"/>
      <c r="AV54" s="57"/>
      <c r="AW54" s="57"/>
      <c r="AX54" s="57"/>
      <c r="AY54" s="57"/>
      <c r="AZ54" s="57"/>
      <c r="BA54" s="57"/>
    </row>
    <row r="55" spans="1:53" ht="13">
      <c r="A55" s="58" t="str">
        <f t="shared" si="5"/>
        <v/>
      </c>
      <c r="B55" s="58" t="str">
        <f t="shared" si="6"/>
        <v/>
      </c>
      <c r="C55" s="58" t="str">
        <f>IF(COUNTIF($F55:$BA55,3)=0,"",COUNTIF($F55:$BA55,3))</f>
        <v/>
      </c>
      <c r="D55" s="59" t="e">
        <f>IF('2020'!#REF!="","",CONCATENATE('2020'!#REF!," ",'2020'!#REF!))</f>
        <v>#REF!</v>
      </c>
      <c r="E55" s="59"/>
      <c r="F55" s="61" t="s">
        <v>65</v>
      </c>
      <c r="AT55" s="57"/>
      <c r="AU55" s="57"/>
      <c r="AV55" s="57"/>
      <c r="AW55" s="57"/>
      <c r="AX55" s="57"/>
      <c r="AY55" s="57"/>
      <c r="AZ55" s="57"/>
      <c r="BA55" s="57"/>
    </row>
    <row r="56" spans="1:53" ht="13">
      <c r="A56" s="58" t="str">
        <f t="shared" si="5"/>
        <v/>
      </c>
      <c r="B56" s="58" t="str">
        <f t="shared" si="6"/>
        <v/>
      </c>
      <c r="C56" s="58" t="str">
        <f>IF(COUNTIF($F56:$BA56,3)=0,"",COUNTIF($F56:$BA56,3))</f>
        <v/>
      </c>
      <c r="D56" s="59" t="e">
        <f>IF('2020'!#REF!="","",CONCATENATE('2020'!#REF!," ",'2020'!#REF!))</f>
        <v>#REF!</v>
      </c>
      <c r="E56" s="59"/>
      <c r="F56" s="61"/>
      <c r="AT56" s="57"/>
      <c r="AU56" s="57"/>
      <c r="AV56" s="57"/>
      <c r="AW56" s="57"/>
      <c r="AX56" s="57"/>
      <c r="AY56" s="57"/>
      <c r="AZ56" s="57"/>
      <c r="BA56" s="57"/>
    </row>
    <row r="57" spans="1:53" ht="13">
      <c r="A57" s="58" t="str">
        <f t="shared" si="5"/>
        <v/>
      </c>
      <c r="B57" s="58" t="str">
        <f t="shared" si="6"/>
        <v/>
      </c>
      <c r="C57" s="58" t="str">
        <f>IF(COUNTIF($F57:$BA57,3)=0,"",COUNTIF($F57:$BA57,3))</f>
        <v/>
      </c>
      <c r="D57" s="59" t="e">
        <f>IF('2020'!#REF!="","",CONCATENATE('2020'!#REF!," ",'2020'!#REF!))</f>
        <v>#REF!</v>
      </c>
      <c r="E57" s="59"/>
      <c r="F57" s="61"/>
      <c r="AT57" s="57"/>
      <c r="AU57" s="57"/>
      <c r="AV57" s="57"/>
      <c r="AW57" s="57"/>
      <c r="AX57" s="57"/>
      <c r="AY57" s="57"/>
      <c r="AZ57" s="57"/>
      <c r="BA57" s="57"/>
    </row>
    <row r="58" spans="1:53" ht="13">
      <c r="A58" s="58" t="str">
        <f t="shared" si="5"/>
        <v/>
      </c>
      <c r="B58" s="58" t="str">
        <f t="shared" si="6"/>
        <v/>
      </c>
      <c r="C58" s="58" t="str">
        <f>IF(COUNTIF($F58:$BA58,3)=0,"",COUNTIF($F58:$BA58,3))</f>
        <v/>
      </c>
      <c r="D58" s="59" t="e">
        <f>IF('2020'!#REF!="","",CONCATENATE('2020'!#REF!," ",'2020'!#REF!))</f>
        <v>#REF!</v>
      </c>
      <c r="E58" s="59"/>
      <c r="F58" s="61" t="s">
        <v>65</v>
      </c>
      <c r="AT58" s="57"/>
      <c r="AU58" s="57"/>
      <c r="AV58" s="57"/>
      <c r="AW58" s="57"/>
      <c r="AX58" s="57"/>
      <c r="AY58" s="57"/>
      <c r="AZ58" s="57"/>
      <c r="BA58" s="57"/>
    </row>
    <row r="59" spans="1:53" ht="13">
      <c r="A59" s="58" t="str">
        <f t="shared" si="5"/>
        <v/>
      </c>
      <c r="B59" s="58" t="str">
        <f t="shared" si="6"/>
        <v/>
      </c>
      <c r="C59" s="58" t="str">
        <f>IF(COUNTIF($F59:$BA59,3)=0,"",COUNTIF($F59:$BA59,3))</f>
        <v/>
      </c>
      <c r="D59" s="59" t="e">
        <f>IF('2020'!#REF!="","",CONCATENATE('2020'!#REF!," ",'2020'!#REF!))</f>
        <v>#REF!</v>
      </c>
      <c r="E59" s="59"/>
      <c r="F59" s="61"/>
      <c r="AT59" s="57"/>
      <c r="AU59" s="57"/>
      <c r="AV59" s="57"/>
      <c r="AW59" s="57"/>
      <c r="AX59" s="57"/>
      <c r="AY59" s="57"/>
      <c r="AZ59" s="57"/>
      <c r="BA59" s="57"/>
    </row>
    <row r="60" spans="1:53" ht="13">
      <c r="A60" s="58" t="str">
        <f t="shared" si="5"/>
        <v/>
      </c>
      <c r="B60" s="58" t="str">
        <f t="shared" si="6"/>
        <v/>
      </c>
      <c r="C60" s="58"/>
      <c r="D60" s="59" t="e">
        <f>IF('2020'!#REF!="","",CONCATENATE('2020'!#REF!," ",'2020'!#REF!))</f>
        <v>#REF!</v>
      </c>
      <c r="E60" s="59"/>
      <c r="F60" s="61"/>
      <c r="AT60" s="57"/>
      <c r="AU60" s="57"/>
      <c r="AV60" s="57"/>
      <c r="AW60" s="57"/>
      <c r="AX60" s="57"/>
      <c r="AY60" s="57"/>
      <c r="AZ60" s="57"/>
      <c r="BA60" s="57"/>
    </row>
    <row r="61" spans="1:53" ht="13">
      <c r="A61" s="58" t="str">
        <f t="shared" si="5"/>
        <v/>
      </c>
      <c r="B61" s="58" t="str">
        <f t="shared" si="6"/>
        <v/>
      </c>
      <c r="C61" s="58" t="str">
        <f>IF(COUNTIF($F61:$BA61,3)=0,"",COUNTIF($F61:$BA61,3))</f>
        <v/>
      </c>
      <c r="D61" s="59" t="e">
        <f>IF('2020'!#REF!="","",CONCATENATE('2020'!#REF!," ",'2020'!#REF!))</f>
        <v>#REF!</v>
      </c>
      <c r="E61" s="59"/>
      <c r="F61" s="61"/>
      <c r="M61" s="63"/>
      <c r="AT61" s="57"/>
      <c r="AU61" s="57"/>
      <c r="AV61" s="57"/>
      <c r="AW61" s="57"/>
      <c r="AX61" s="57"/>
      <c r="AY61" s="57"/>
      <c r="AZ61" s="57"/>
      <c r="BA61" s="57"/>
    </row>
    <row r="62" spans="1:53" ht="13">
      <c r="A62" s="58" t="str">
        <f t="shared" si="5"/>
        <v/>
      </c>
      <c r="B62" s="58" t="str">
        <f t="shared" si="6"/>
        <v/>
      </c>
      <c r="C62" s="58"/>
      <c r="D62" s="59" t="e">
        <f>IF('2020'!#REF!="","",CONCATENATE('2020'!#REF!," ",'2020'!#REF!))</f>
        <v>#REF!</v>
      </c>
      <c r="E62" s="59"/>
      <c r="F62" s="61" t="s">
        <v>65</v>
      </c>
      <c r="AT62" s="57"/>
      <c r="AU62" s="57"/>
      <c r="AV62" s="57"/>
      <c r="AW62" s="57"/>
      <c r="AX62" s="57"/>
      <c r="AY62" s="57"/>
      <c r="AZ62" s="57"/>
      <c r="BA62" s="57"/>
    </row>
    <row r="63" spans="1:53" ht="13">
      <c r="A63" s="58" t="str">
        <f t="shared" si="5"/>
        <v/>
      </c>
      <c r="B63" s="58"/>
      <c r="C63" s="58"/>
      <c r="D63" s="59" t="e">
        <f>IF('2020'!#REF!="","",CONCATENATE('2020'!#REF!," ",'2020'!#REF!))</f>
        <v>#REF!</v>
      </c>
      <c r="E63" s="59"/>
      <c r="F63" s="61"/>
      <c r="AT63" s="57"/>
      <c r="AU63" s="57"/>
      <c r="AV63" s="57"/>
      <c r="AW63" s="57"/>
      <c r="AX63" s="57"/>
      <c r="AY63" s="57"/>
      <c r="AZ63" s="57"/>
      <c r="BA63" s="57"/>
    </row>
    <row r="64" spans="1:53" ht="13">
      <c r="A64" s="58" t="str">
        <f t="shared" si="5"/>
        <v/>
      </c>
      <c r="B64" s="58" t="str">
        <f t="shared" ref="B64:B80" si="7">IF(COUNTIF($F64:$BA64,2)=0,"",COUNTIF($F64:$BA64,2))</f>
        <v/>
      </c>
      <c r="C64" s="58" t="str">
        <f t="shared" ref="C64:C80" si="8">IF(COUNTIF($F64:$BA64,3)=0,"",COUNTIF($F64:$BA64,3))</f>
        <v/>
      </c>
      <c r="D64" s="59" t="e">
        <f>IF('2020'!#REF!="","",CONCATENATE('2020'!#REF!," ",'2020'!#REF!))</f>
        <v>#REF!</v>
      </c>
      <c r="E64" s="59"/>
      <c r="F64" s="61"/>
      <c r="AT64" s="57"/>
      <c r="AU64" s="57"/>
      <c r="AV64" s="57"/>
      <c r="AW64" s="57"/>
      <c r="AX64" s="57"/>
      <c r="AY64" s="57"/>
      <c r="AZ64" s="57"/>
      <c r="BA64" s="57"/>
    </row>
    <row r="65" spans="1:53" ht="13">
      <c r="A65" s="58" t="str">
        <f t="shared" si="5"/>
        <v/>
      </c>
      <c r="B65" s="58" t="str">
        <f t="shared" si="7"/>
        <v/>
      </c>
      <c r="C65" s="58" t="str">
        <f t="shared" si="8"/>
        <v/>
      </c>
      <c r="D65" s="59" t="e">
        <f>IF('2020'!#REF!="","",CONCATENATE('2020'!#REF!," ",'2020'!#REF!))</f>
        <v>#REF!</v>
      </c>
      <c r="E65" s="59"/>
      <c r="F65" s="61"/>
      <c r="AT65" s="57"/>
      <c r="AU65" s="57"/>
      <c r="AV65" s="57"/>
      <c r="AW65" s="57"/>
      <c r="AX65" s="57"/>
      <c r="AY65" s="57"/>
      <c r="AZ65" s="57"/>
      <c r="BA65" s="57"/>
    </row>
    <row r="66" spans="1:53" ht="13">
      <c r="A66" s="58" t="str">
        <f t="shared" si="5"/>
        <v/>
      </c>
      <c r="B66" s="58" t="str">
        <f t="shared" si="7"/>
        <v/>
      </c>
      <c r="C66" s="58" t="str">
        <f t="shared" si="8"/>
        <v/>
      </c>
      <c r="D66" s="59" t="e">
        <f>IF('2020'!#REF!="","",CONCATENATE('2020'!#REF!," ",'2020'!#REF!))</f>
        <v>#REF!</v>
      </c>
      <c r="E66" s="59"/>
      <c r="F66" s="61"/>
      <c r="AT66" s="57"/>
      <c r="AU66" s="57"/>
      <c r="AV66" s="57"/>
      <c r="AW66" s="57"/>
      <c r="AX66" s="57"/>
      <c r="AY66" s="57"/>
      <c r="AZ66" s="57"/>
      <c r="BA66" s="57"/>
    </row>
    <row r="67" spans="1:53" ht="13">
      <c r="A67" s="58" t="str">
        <f t="shared" si="5"/>
        <v/>
      </c>
      <c r="B67" s="58" t="str">
        <f t="shared" si="7"/>
        <v/>
      </c>
      <c r="C67" s="58" t="str">
        <f t="shared" si="8"/>
        <v/>
      </c>
      <c r="D67" s="59" t="e">
        <f>IF('2020'!#REF!="","",CONCATENATE('2020'!#REF!," ",'2020'!#REF!))</f>
        <v>#REF!</v>
      </c>
      <c r="E67" s="59"/>
      <c r="F67" s="61"/>
      <c r="AT67" s="57"/>
      <c r="AU67" s="57"/>
      <c r="AV67" s="57"/>
      <c r="AW67" s="57"/>
      <c r="AX67" s="57"/>
      <c r="AY67" s="57"/>
      <c r="AZ67" s="57"/>
      <c r="BA67" s="57"/>
    </row>
    <row r="68" spans="1:53" ht="13">
      <c r="A68" s="58" t="str">
        <f t="shared" si="5"/>
        <v/>
      </c>
      <c r="B68" s="58" t="str">
        <f t="shared" si="7"/>
        <v/>
      </c>
      <c r="C68" s="58" t="str">
        <f t="shared" si="8"/>
        <v/>
      </c>
      <c r="D68" s="59" t="e">
        <f>IF('2020'!#REF!="","",CONCATENATE('2020'!#REF!," ",'2020'!#REF!))</f>
        <v>#REF!</v>
      </c>
      <c r="E68" s="59"/>
      <c r="F68" s="61"/>
      <c r="AT68" s="57"/>
      <c r="AU68" s="57"/>
      <c r="AV68" s="57"/>
      <c r="AW68" s="57"/>
      <c r="AX68" s="57"/>
      <c r="AY68" s="57"/>
      <c r="AZ68" s="57"/>
      <c r="BA68" s="57"/>
    </row>
    <row r="69" spans="1:53" ht="13">
      <c r="A69" s="58" t="str">
        <f t="shared" si="5"/>
        <v/>
      </c>
      <c r="B69" s="58" t="str">
        <f t="shared" si="7"/>
        <v/>
      </c>
      <c r="C69" s="58" t="str">
        <f t="shared" si="8"/>
        <v/>
      </c>
      <c r="D69" s="59" t="e">
        <f>IF('2020'!#REF!="","",CONCATENATE('2020'!#REF!," ",'2020'!#REF!))</f>
        <v>#REF!</v>
      </c>
      <c r="E69" s="59"/>
      <c r="F69" s="61"/>
      <c r="AT69" s="57"/>
      <c r="AU69" s="57"/>
      <c r="AV69" s="57"/>
      <c r="AW69" s="57"/>
      <c r="AX69" s="57"/>
      <c r="AY69" s="57"/>
      <c r="AZ69" s="57"/>
      <c r="BA69" s="57"/>
    </row>
    <row r="70" spans="1:53" ht="13">
      <c r="A70" s="58" t="str">
        <f t="shared" si="5"/>
        <v/>
      </c>
      <c r="B70" s="58" t="str">
        <f t="shared" si="7"/>
        <v/>
      </c>
      <c r="C70" s="58" t="str">
        <f t="shared" si="8"/>
        <v/>
      </c>
      <c r="D70" s="59"/>
      <c r="E70" s="59"/>
      <c r="F70" s="61"/>
      <c r="AT70" s="57"/>
      <c r="AU70" s="57"/>
      <c r="AV70" s="57"/>
      <c r="AW70" s="57"/>
      <c r="AX70" s="57"/>
      <c r="AY70" s="57"/>
      <c r="AZ70" s="57"/>
      <c r="BA70" s="57"/>
    </row>
    <row r="71" spans="1:53" ht="13">
      <c r="A71" s="58" t="str">
        <f t="shared" si="5"/>
        <v/>
      </c>
      <c r="B71" s="58" t="str">
        <f t="shared" si="7"/>
        <v/>
      </c>
      <c r="C71" s="58" t="str">
        <f t="shared" si="8"/>
        <v/>
      </c>
      <c r="D71" s="59"/>
      <c r="E71" s="65"/>
      <c r="F71" s="61"/>
      <c r="K71"/>
      <c r="AT71" s="57"/>
      <c r="AU71" s="57"/>
      <c r="AV71" s="57"/>
      <c r="AW71" s="57"/>
      <c r="AX71" s="57"/>
      <c r="AY71" s="57"/>
      <c r="AZ71" s="57"/>
      <c r="BA71" s="57"/>
    </row>
    <row r="72" spans="1:53" ht="13">
      <c r="A72" s="58" t="str">
        <f t="shared" si="5"/>
        <v/>
      </c>
      <c r="B72" s="58" t="str">
        <f t="shared" si="7"/>
        <v/>
      </c>
      <c r="C72" s="58" t="str">
        <f t="shared" si="8"/>
        <v/>
      </c>
      <c r="D72" s="59"/>
      <c r="E72" s="59"/>
      <c r="F72" s="61"/>
      <c r="K72"/>
      <c r="AT72" s="57"/>
      <c r="AU72" s="57"/>
      <c r="AV72" s="57"/>
      <c r="AW72" s="57"/>
      <c r="AX72" s="57"/>
      <c r="AY72" s="57"/>
      <c r="AZ72" s="57"/>
      <c r="BA72" s="57"/>
    </row>
    <row r="73" spans="1:53" ht="11.25" customHeight="1">
      <c r="A73" s="58" t="str">
        <f t="shared" si="5"/>
        <v/>
      </c>
      <c r="B73" s="58" t="str">
        <f t="shared" si="7"/>
        <v/>
      </c>
      <c r="C73" s="58" t="str">
        <f t="shared" si="8"/>
        <v/>
      </c>
      <c r="D73" s="59"/>
      <c r="E73" s="59"/>
      <c r="F73" s="61"/>
      <c r="AT73" s="57"/>
      <c r="AU73" s="57"/>
      <c r="AV73" s="57"/>
      <c r="AW73" s="57"/>
      <c r="AX73" s="57"/>
      <c r="AY73" s="57"/>
      <c r="AZ73" s="57"/>
      <c r="BA73" s="57"/>
    </row>
    <row r="74" spans="1:53" ht="13">
      <c r="A74" s="58" t="str">
        <f t="shared" si="5"/>
        <v/>
      </c>
      <c r="B74" s="58" t="str">
        <f t="shared" si="7"/>
        <v/>
      </c>
      <c r="C74" s="58" t="str">
        <f t="shared" si="8"/>
        <v/>
      </c>
      <c r="D74" s="59" t="str">
        <f>IF('2020'!$A46="","",CONCATENATE('2020'!$B46," ",'2020'!$A46))</f>
        <v/>
      </c>
      <c r="E74" s="59"/>
      <c r="F74" s="61"/>
      <c r="AT74" s="57"/>
      <c r="AU74" s="57"/>
      <c r="AV74" s="57"/>
      <c r="AW74" s="57"/>
      <c r="AX74" s="57"/>
      <c r="AY74" s="57"/>
      <c r="AZ74" s="57"/>
      <c r="BA74" s="57"/>
    </row>
    <row r="75" spans="1:53" ht="13">
      <c r="A75" s="58" t="str">
        <f t="shared" si="5"/>
        <v/>
      </c>
      <c r="B75" s="58" t="str">
        <f t="shared" si="7"/>
        <v/>
      </c>
      <c r="C75" s="58" t="str">
        <f t="shared" si="8"/>
        <v/>
      </c>
      <c r="D75" s="59" t="str">
        <f>IF('2020'!$A47="","",CONCATENATE('2020'!$B47," ",'2020'!$A47))</f>
        <v/>
      </c>
      <c r="E75" s="59"/>
      <c r="F75" s="61"/>
      <c r="AT75" s="57"/>
      <c r="AU75" s="57"/>
      <c r="AV75" s="57"/>
      <c r="AW75" s="57"/>
      <c r="AX75" s="57"/>
      <c r="AY75" s="57"/>
      <c r="AZ75" s="57"/>
      <c r="BA75" s="57"/>
    </row>
    <row r="76" spans="1:53" ht="13">
      <c r="A76" s="58" t="s">
        <v>65</v>
      </c>
      <c r="B76" s="58" t="str">
        <f t="shared" si="7"/>
        <v/>
      </c>
      <c r="C76" s="58" t="str">
        <f t="shared" si="8"/>
        <v/>
      </c>
      <c r="D76" s="59" t="str">
        <f>IF('2020'!$A48="","",CONCATENATE('2020'!$B48," ",'2020'!$A48))</f>
        <v/>
      </c>
      <c r="E76" s="59"/>
      <c r="F76" s="61"/>
      <c r="AB76"/>
      <c r="AT76" s="57"/>
      <c r="AU76" s="57"/>
      <c r="AV76" s="57"/>
      <c r="AW76" s="57"/>
      <c r="AX76" s="57"/>
      <c r="AY76" s="57"/>
      <c r="AZ76" s="57"/>
      <c r="BA76" s="57"/>
    </row>
    <row r="77" spans="1:53" ht="13">
      <c r="A77" s="58" t="str">
        <f>IF(COUNTIF($F77:$AZ77,1)=0,"",COUNTIF($F77:$AZ77,1))</f>
        <v/>
      </c>
      <c r="B77" s="58" t="str">
        <f t="shared" si="7"/>
        <v/>
      </c>
      <c r="C77" s="58" t="str">
        <f t="shared" si="8"/>
        <v/>
      </c>
      <c r="D77" s="59" t="str">
        <f>IF('2020'!$A49="","",CONCATENATE('2020'!$B49," ",'2020'!$A49))</f>
        <v xml:space="preserve"> Mathieu van der Poel</v>
      </c>
      <c r="E77" s="59"/>
      <c r="F77" s="61"/>
      <c r="AT77" s="57"/>
      <c r="AU77" s="57"/>
      <c r="AV77" s="57"/>
      <c r="AW77" s="57"/>
      <c r="AX77" s="57"/>
      <c r="AY77" s="57"/>
      <c r="AZ77" s="57"/>
      <c r="BA77" s="57"/>
    </row>
    <row r="78" spans="1:53" ht="13.5" thickBot="1">
      <c r="A78" s="58" t="str">
        <f>IF(COUNTIF($F78:$AZ78,1)=0,"",COUNTIF($F78:$AZ78,1))</f>
        <v/>
      </c>
      <c r="B78" s="58" t="str">
        <f t="shared" si="7"/>
        <v/>
      </c>
      <c r="C78" s="58" t="str">
        <f t="shared" si="8"/>
        <v/>
      </c>
      <c r="D78" s="59" t="str">
        <f>IF('2020'!$A50="","",CONCATENATE('2020'!$B50," ",'2020'!$A50))</f>
        <v xml:space="preserve"> Maarten van Trijp</v>
      </c>
      <c r="E78" s="64"/>
      <c r="F78" s="61"/>
      <c r="K78"/>
      <c r="AN78"/>
      <c r="AT78" s="57"/>
      <c r="AU78" s="57"/>
      <c r="AV78" s="57"/>
      <c r="AW78" s="57"/>
      <c r="AX78" s="57"/>
      <c r="AY78" s="57"/>
      <c r="AZ78" s="57"/>
      <c r="BA78" s="57"/>
    </row>
    <row r="79" spans="1:53" ht="13.5" thickBot="1">
      <c r="A79" s="58" t="str">
        <f>IF(COUNTIF($F79:$AZ79,1)=0,"",COUNTIF($F79:$AZ79,1))</f>
        <v/>
      </c>
      <c r="B79" s="58" t="str">
        <f t="shared" si="7"/>
        <v/>
      </c>
      <c r="C79" s="58" t="str">
        <f t="shared" si="8"/>
        <v/>
      </c>
      <c r="D79" s="59" t="e">
        <f>IF('2020'!#REF!="","",CONCATENATE('2020'!#REF!," ",'2020'!#REF!))</f>
        <v>#REF!</v>
      </c>
      <c r="E79" s="64"/>
      <c r="F79" s="61"/>
      <c r="AT79" s="57"/>
      <c r="AU79" s="57"/>
      <c r="AV79" s="57"/>
      <c r="AW79" s="57"/>
      <c r="AX79" s="57"/>
      <c r="AY79" s="57"/>
      <c r="AZ79" s="57"/>
      <c r="BA79" s="57"/>
    </row>
    <row r="80" spans="1:53" ht="13.5" thickBot="1">
      <c r="A80" s="58" t="str">
        <f>IF(COUNTIF($F80:$AZ80,1)=0,"",COUNTIF($F80:$AZ80,1))</f>
        <v/>
      </c>
      <c r="B80" s="58" t="str">
        <f t="shared" si="7"/>
        <v/>
      </c>
      <c r="C80" s="58" t="str">
        <f t="shared" si="8"/>
        <v/>
      </c>
      <c r="D80" s="59" t="e">
        <f>IF('2020'!#REF!="","",CONCATENATE('2020'!#REF!," ",'2020'!#REF!))</f>
        <v>#REF!</v>
      </c>
      <c r="E80" s="64"/>
      <c r="F80" s="61"/>
      <c r="AT80" s="57"/>
      <c r="AU80" s="57"/>
      <c r="AV80" s="57"/>
      <c r="AW80" s="57"/>
      <c r="AX80" s="57"/>
      <c r="AY80" s="57"/>
      <c r="AZ80" s="57"/>
      <c r="BA80" s="57"/>
    </row>
    <row r="81" spans="4:36" ht="13.5" thickBot="1">
      <c r="D81" s="59" t="str">
        <f>IF('2020'!$A51="","",CONCATENATE('2020'!$B51," ",'2020'!$A51))</f>
        <v xml:space="preserve"> Adri van der Poel</v>
      </c>
      <c r="E81" s="64"/>
      <c r="F81" s="61"/>
      <c r="AJ81" s="43" t="s">
        <v>65</v>
      </c>
    </row>
    <row r="82" spans="4:36" ht="13.5" thickBot="1">
      <c r="D82" s="59" t="str">
        <f>IF('2020'!$A52="","",CONCATENATE('2020'!$B52," ",'2020'!$A52))</f>
        <v xml:space="preserve"> Rob v Broekhoven</v>
      </c>
      <c r="E82" s="64"/>
      <c r="F82" s="61"/>
    </row>
    <row r="83" spans="4:36" ht="13.5" thickBot="1">
      <c r="D83" s="59" t="str">
        <f>IF('2020'!$A53="","",CONCATENATE('2020'!$B53," ",'2020'!$A53))</f>
        <v xml:space="preserve"> Tom Goveart</v>
      </c>
      <c r="E83" s="64"/>
      <c r="F83" s="61"/>
    </row>
    <row r="84" spans="4:36" ht="13.5" thickBot="1">
      <c r="D84" s="59" t="str">
        <f>IF('2020'!$A54="","",CONCATENATE('2020'!$B54," ",'2020'!$A54))</f>
        <v xml:space="preserve"> David van der Poel</v>
      </c>
      <c r="E84" s="64"/>
      <c r="F84" s="61"/>
    </row>
    <row r="85" spans="4:36" ht="13">
      <c r="D85" s="59" t="str">
        <f>IF('2020'!$A55="","",CONCATENATE('2020'!$B55," ",'2020'!$A55))</f>
        <v xml:space="preserve"> kirsten Nuyens</v>
      </c>
    </row>
  </sheetData>
  <conditionalFormatting sqref="A79 A76:A77 A72:A73 A7:A70">
    <cfRule type="expression" dxfId="15" priority="31">
      <formula>IF(A7&lt;&gt;"",A7=MAX($A$7:$A$79))</formula>
    </cfRule>
  </conditionalFormatting>
  <conditionalFormatting sqref="B79 B75:B77 B72:B73 B7:B70">
    <cfRule type="expression" dxfId="14" priority="32">
      <formula>IF(B7&lt;&gt;"",B7=MAX($B$7:$B$79))</formula>
    </cfRule>
  </conditionalFormatting>
  <conditionalFormatting sqref="C79 C75:C77 C72:C73 C7:C70">
    <cfRule type="expression" dxfId="13" priority="33">
      <formula>IF(C7&lt;&gt;"",C7=MAX($C$7:$C$79))</formula>
    </cfRule>
  </conditionalFormatting>
  <conditionalFormatting sqref="A78">
    <cfRule type="expression" dxfId="12" priority="20">
      <formula>IF(A78&lt;&gt;"",A78=MAX($A$7:$A$79))</formula>
    </cfRule>
  </conditionalFormatting>
  <conditionalFormatting sqref="B78">
    <cfRule type="expression" dxfId="11" priority="21">
      <formula>IF(B78&lt;&gt;"",B78=MAX($B$7:$B$79))</formula>
    </cfRule>
  </conditionalFormatting>
  <conditionalFormatting sqref="C78">
    <cfRule type="expression" dxfId="10" priority="22">
      <formula>IF(C78&lt;&gt;"",C78=MAX($C$7:$C$79))</formula>
    </cfRule>
  </conditionalFormatting>
  <conditionalFormatting sqref="A80">
    <cfRule type="expression" dxfId="9" priority="17">
      <formula>IF(A80&lt;&gt;"",A80=MAX($A$7:$A$79))</formula>
    </cfRule>
  </conditionalFormatting>
  <conditionalFormatting sqref="B80">
    <cfRule type="expression" dxfId="8" priority="18">
      <formula>IF(B80&lt;&gt;"",B80=MAX($B$7:$B$79))</formula>
    </cfRule>
  </conditionalFormatting>
  <conditionalFormatting sqref="C80">
    <cfRule type="expression" dxfId="7" priority="19">
      <formula>IF(C80&lt;&gt;"",C80=MAX($C$7:$C$79))</formula>
    </cfRule>
  </conditionalFormatting>
  <conditionalFormatting sqref="A74">
    <cfRule type="expression" dxfId="6" priority="14">
      <formula>IF(A74&lt;&gt;"",A74=MAX($A$7:$A$79))</formula>
    </cfRule>
  </conditionalFormatting>
  <conditionalFormatting sqref="B74">
    <cfRule type="expression" dxfId="5" priority="15">
      <formula>IF(B74&lt;&gt;"",B74=MAX($B$7:$B$79))</formula>
    </cfRule>
  </conditionalFormatting>
  <conditionalFormatting sqref="C74">
    <cfRule type="expression" dxfId="4" priority="16">
      <formula>IF(C74&lt;&gt;"",C74=MAX($C$7:$C$79))</formula>
    </cfRule>
  </conditionalFormatting>
  <conditionalFormatting sqref="A75">
    <cfRule type="expression" dxfId="3" priority="13">
      <formula>IF(A75&lt;&gt;"",A75=MAX($A$7:$A$79))</formula>
    </cfRule>
  </conditionalFormatting>
  <conditionalFormatting sqref="A71">
    <cfRule type="expression" dxfId="2" priority="1">
      <formula>IF(A71&lt;&gt;"",A71=MAX($A$7:$A$79))</formula>
    </cfRule>
  </conditionalFormatting>
  <conditionalFormatting sqref="B71">
    <cfRule type="expression" dxfId="1" priority="2">
      <formula>IF(B71&lt;&gt;"",B71=MAX($B$7:$B$79))</formula>
    </cfRule>
  </conditionalFormatting>
  <conditionalFormatting sqref="C71">
    <cfRule type="expression" dxfId="0" priority="3">
      <formula>IF(C71&lt;&gt;"",C71=MAX($C$7:$C$79))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81"/>
  <sheetViews>
    <sheetView topLeftCell="A7" workbookViewId="0">
      <selection activeCell="E31" sqref="E31"/>
    </sheetView>
  </sheetViews>
  <sheetFormatPr defaultRowHeight="12.5"/>
  <cols>
    <col min="1" max="1" width="16.54296875" bestFit="1" customWidth="1"/>
    <col min="2" max="2" width="9.81640625" bestFit="1" customWidth="1"/>
  </cols>
  <sheetData>
    <row r="3" spans="1:4" ht="13">
      <c r="A3" s="20" t="s">
        <v>10</v>
      </c>
      <c r="C3" s="20" t="s">
        <v>3</v>
      </c>
      <c r="D3" s="20" t="s">
        <v>11</v>
      </c>
    </row>
    <row r="5" spans="1:4" ht="13">
      <c r="A5" s="21" t="str">
        <f>'Namen deelnemers'!A1</f>
        <v>BEREK</v>
      </c>
      <c r="B5" s="21" t="str">
        <f>'Namen deelnemers'!B1</f>
        <v>Bjron</v>
      </c>
      <c r="C5" s="21">
        <f>'2020'!C6</f>
        <v>7</v>
      </c>
      <c r="D5" s="22">
        <f>'2020'!D6</f>
        <v>173</v>
      </c>
    </row>
    <row r="6" spans="1:4" ht="13">
      <c r="A6" s="21" t="str">
        <f>'Namen deelnemers'!A2</f>
        <v>BOGAERT</v>
      </c>
      <c r="B6" s="21" t="str">
        <f>'Namen deelnemers'!B2</f>
        <v>Ward</v>
      </c>
      <c r="C6" s="21">
        <f>'2020'!C7</f>
        <v>22</v>
      </c>
      <c r="D6" s="22">
        <f>'2020'!D7</f>
        <v>0</v>
      </c>
    </row>
    <row r="7" spans="1:4" ht="13">
      <c r="A7" s="21" t="str">
        <f>'Namen deelnemers'!A3</f>
        <v>CLAESSENS</v>
      </c>
      <c r="B7" s="21" t="str">
        <f>'Namen deelnemers'!B3</f>
        <v>Dirk</v>
      </c>
      <c r="C7" s="21">
        <f>'2020'!C8</f>
        <v>15</v>
      </c>
      <c r="D7" s="22">
        <f>'2020'!D8</f>
        <v>83</v>
      </c>
    </row>
    <row r="8" spans="1:4" ht="13">
      <c r="A8" s="21" t="str">
        <f>'Namen deelnemers'!A4</f>
        <v>COESEMS</v>
      </c>
      <c r="B8" s="21" t="str">
        <f>'Namen deelnemers'!B4</f>
        <v>Sven</v>
      </c>
      <c r="C8" s="21">
        <f>'2020'!C9</f>
        <v>10</v>
      </c>
      <c r="D8" s="22">
        <f>'2020'!D9</f>
        <v>163</v>
      </c>
    </row>
    <row r="9" spans="1:4" ht="13">
      <c r="A9" s="21" t="str">
        <f>'Namen deelnemers'!A5</f>
        <v>DE SCHUTTER</v>
      </c>
      <c r="B9" s="21" t="str">
        <f>'Namen deelnemers'!B5</f>
        <v>Jef</v>
      </c>
      <c r="C9" s="21">
        <f>'2020'!C10</f>
        <v>21</v>
      </c>
      <c r="D9" s="22">
        <f>'2020'!D10</f>
        <v>80</v>
      </c>
    </row>
    <row r="10" spans="1:4" ht="13">
      <c r="A10" s="21" t="str">
        <f>'Namen deelnemers'!A6</f>
        <v>DHAEYERE</v>
      </c>
      <c r="B10" s="21" t="str">
        <f>'Namen deelnemers'!B6</f>
        <v>Mick</v>
      </c>
      <c r="C10" s="21">
        <f>'2020'!C11</f>
        <v>8</v>
      </c>
      <c r="D10" s="22">
        <f>'2020'!D11</f>
        <v>170</v>
      </c>
    </row>
    <row r="11" spans="1:4" ht="13">
      <c r="A11" s="21" t="str">
        <f>'Namen deelnemers'!A7</f>
        <v>DINGEMANS</v>
      </c>
      <c r="B11" s="21" t="str">
        <f>'Namen deelnemers'!B7</f>
        <v>Marc</v>
      </c>
      <c r="C11" s="21">
        <f>'2020'!C12</f>
        <v>10</v>
      </c>
      <c r="D11" s="22">
        <f>'2020'!D12</f>
        <v>163</v>
      </c>
    </row>
    <row r="12" spans="1:4" ht="13">
      <c r="A12" s="21" t="str">
        <f>'Namen deelnemers'!A8</f>
        <v>FRANCKEN</v>
      </c>
      <c r="B12" s="21" t="str">
        <f>'Namen deelnemers'!B8</f>
        <v>Frank</v>
      </c>
      <c r="C12" s="21">
        <f>'2020'!C13</f>
        <v>1</v>
      </c>
      <c r="D12" s="22">
        <f>'2020'!D13</f>
        <v>253</v>
      </c>
    </row>
    <row r="13" spans="1:4" ht="13">
      <c r="A13" s="21" t="str">
        <f>'Namen deelnemers'!A9</f>
        <v>GEERTS</v>
      </c>
      <c r="B13" s="21" t="str">
        <f>'Namen deelnemers'!B9</f>
        <v>Tony</v>
      </c>
      <c r="C13" s="21">
        <f>'2020'!C14</f>
        <v>15</v>
      </c>
      <c r="D13" s="22">
        <f>'2020'!D14</f>
        <v>83</v>
      </c>
    </row>
    <row r="14" spans="1:4" ht="13">
      <c r="A14" s="21" t="str">
        <f>'Namen deelnemers'!A10</f>
        <v>GOVAERTS</v>
      </c>
      <c r="B14" s="21" t="str">
        <f>'Namen deelnemers'!B10</f>
        <v>Jef</v>
      </c>
      <c r="C14" s="21">
        <f>'2020'!C15</f>
        <v>22</v>
      </c>
      <c r="D14" s="22">
        <f>'2020'!D15</f>
        <v>0</v>
      </c>
    </row>
    <row r="15" spans="1:4" ht="13">
      <c r="A15" s="21" t="str">
        <f>'Namen deelnemers'!A11</f>
        <v>GUNS</v>
      </c>
      <c r="B15" s="21" t="str">
        <f>'Namen deelnemers'!B11</f>
        <v>Marc</v>
      </c>
      <c r="C15" s="21">
        <f>'2020'!C16</f>
        <v>1</v>
      </c>
      <c r="D15" s="22">
        <f>'2020'!D16</f>
        <v>253</v>
      </c>
    </row>
    <row r="16" spans="1:4" ht="13">
      <c r="A16" s="21" t="str">
        <f>'Namen deelnemers'!A12</f>
        <v>GUNS</v>
      </c>
      <c r="B16" s="21" t="str">
        <f>'Namen deelnemers'!B12</f>
        <v>Serge</v>
      </c>
      <c r="C16" s="21">
        <f>'2020'!C17</f>
        <v>1</v>
      </c>
      <c r="D16" s="22">
        <f>'2020'!D17</f>
        <v>253</v>
      </c>
    </row>
    <row r="17" spans="1:4" ht="13">
      <c r="A17" s="21" t="str">
        <f>'Namen deelnemers'!A13</f>
        <v>JANSSEN JAN</v>
      </c>
      <c r="B17" s="21" t="str">
        <f>'Namen deelnemers'!B13</f>
        <v>JUNIOR</v>
      </c>
      <c r="C17" s="21">
        <f>'2020'!C18</f>
        <v>22</v>
      </c>
      <c r="D17" s="22">
        <f>'2020'!D18</f>
        <v>0</v>
      </c>
    </row>
    <row r="18" spans="1:4" ht="13">
      <c r="A18" s="21" t="str">
        <f>'Namen deelnemers'!A14</f>
        <v>JANSSENS</v>
      </c>
      <c r="B18" s="21" t="str">
        <f>'Namen deelnemers'!B14</f>
        <v>Raf</v>
      </c>
      <c r="C18" s="21">
        <f>'2020'!C19</f>
        <v>8</v>
      </c>
      <c r="D18" s="22">
        <f>'2020'!D19</f>
        <v>170</v>
      </c>
    </row>
    <row r="19" spans="1:4" ht="13">
      <c r="A19" s="21" t="str">
        <f>'Namen deelnemers'!A15</f>
        <v>MERCY</v>
      </c>
      <c r="B19" s="21" t="str">
        <f>'Namen deelnemers'!B15</f>
        <v>Robby</v>
      </c>
      <c r="C19" s="21">
        <f>'2020'!C20</f>
        <v>22</v>
      </c>
      <c r="D19" s="22">
        <f>'2020'!D20</f>
        <v>0</v>
      </c>
    </row>
    <row r="20" spans="1:4" ht="13">
      <c r="A20" s="21" t="str">
        <f>'Namen deelnemers'!A16</f>
        <v>MERCY</v>
      </c>
      <c r="B20" s="21" t="str">
        <f>'Namen deelnemers'!B16</f>
        <v>Luc</v>
      </c>
      <c r="C20" s="21">
        <f>'2020'!C21</f>
        <v>22</v>
      </c>
      <c r="D20" s="22">
        <f>'2020'!D21</f>
        <v>0</v>
      </c>
    </row>
    <row r="21" spans="1:4" ht="13">
      <c r="A21" s="21" t="str">
        <f>'Namen deelnemers'!A17</f>
        <v>MERCY</v>
      </c>
      <c r="B21" s="21" t="str">
        <f>'Namen deelnemers'!B17</f>
        <v>Quinten</v>
      </c>
      <c r="C21" s="21">
        <f>'2020'!C22</f>
        <v>22</v>
      </c>
      <c r="D21" s="22">
        <f>'2020'!D22</f>
        <v>0</v>
      </c>
    </row>
    <row r="22" spans="1:4" ht="13">
      <c r="A22" s="21" t="str">
        <f>'Namen deelnemers'!A18</f>
        <v>ROBYN</v>
      </c>
      <c r="B22" s="21" t="str">
        <f>'Namen deelnemers'!B18</f>
        <v>Sven</v>
      </c>
      <c r="C22" s="21">
        <f>'2020'!C23</f>
        <v>22</v>
      </c>
      <c r="D22" s="22">
        <f>'2020'!D23</f>
        <v>0</v>
      </c>
    </row>
    <row r="23" spans="1:4" ht="13">
      <c r="A23" s="21" t="str">
        <f>'Namen deelnemers'!A19</f>
        <v>SCHROYEN</v>
      </c>
      <c r="B23" s="21" t="str">
        <f>'Namen deelnemers'!B19</f>
        <v>Lieven</v>
      </c>
      <c r="C23" s="21">
        <f>'2020'!C24</f>
        <v>15</v>
      </c>
      <c r="D23" s="22">
        <f>'2020'!D24</f>
        <v>83</v>
      </c>
    </row>
    <row r="24" spans="1:4" ht="13">
      <c r="A24" s="21" t="str">
        <f>'Namen deelnemers'!A20</f>
        <v>SCHROYEN</v>
      </c>
      <c r="B24" s="21" t="str">
        <f>'Namen deelnemers'!B20</f>
        <v>Jeroen</v>
      </c>
      <c r="C24" s="21">
        <f>'2020'!C25</f>
        <v>22</v>
      </c>
      <c r="D24" s="22">
        <f>'2020'!D25</f>
        <v>0</v>
      </c>
    </row>
    <row r="25" spans="1:4" ht="13">
      <c r="A25" s="21" t="str">
        <f>'Namen deelnemers'!A21</f>
        <v>STAPPERS</v>
      </c>
      <c r="B25" s="21" t="str">
        <f>'Namen deelnemers'!B21</f>
        <v>Jeroen</v>
      </c>
      <c r="C25" s="21">
        <f>'2020'!C26</f>
        <v>22</v>
      </c>
      <c r="D25" s="22">
        <f>'2020'!D26</f>
        <v>0</v>
      </c>
    </row>
    <row r="26" spans="1:4" ht="13">
      <c r="A26" s="21" t="str">
        <f>'Namen deelnemers'!A22</f>
        <v>STIJLEMAN</v>
      </c>
      <c r="B26" s="21" t="str">
        <f>'Namen deelnemers'!B22</f>
        <v>Ronny</v>
      </c>
      <c r="C26" s="21">
        <f>'2020'!C27</f>
        <v>22</v>
      </c>
      <c r="D26" s="22">
        <f>'2020'!D27</f>
        <v>0</v>
      </c>
    </row>
    <row r="27" spans="1:4" ht="13">
      <c r="A27" s="21" t="str">
        <f>'Namen deelnemers'!A23</f>
        <v>VAN DE WOUWER</v>
      </c>
      <c r="B27" s="21" t="str">
        <f>'Namen deelnemers'!B23</f>
        <v>Bert</v>
      </c>
      <c r="C27" s="21">
        <f>'2020'!C28</f>
        <v>22</v>
      </c>
      <c r="D27" s="22">
        <f>'2020'!D28</f>
        <v>0</v>
      </c>
    </row>
    <row r="28" spans="1:4" ht="13">
      <c r="A28" s="21" t="str">
        <f>'Namen deelnemers'!A24</f>
        <v>VAN DER POEL</v>
      </c>
      <c r="B28" s="21" t="str">
        <f>'Namen deelnemers'!B24</f>
        <v>Jack</v>
      </c>
      <c r="C28" s="21">
        <f>'2020'!C29</f>
        <v>10</v>
      </c>
      <c r="D28" s="22">
        <f>'2020'!D29</f>
        <v>163</v>
      </c>
    </row>
    <row r="29" spans="1:4" ht="13">
      <c r="A29" s="21" t="str">
        <f>'Namen deelnemers'!A25</f>
        <v>VAN DER POEL</v>
      </c>
      <c r="B29" s="21" t="str">
        <f>'Namen deelnemers'!B25</f>
        <v>Lars</v>
      </c>
      <c r="C29" s="21">
        <f>'2020'!C30</f>
        <v>15</v>
      </c>
      <c r="D29" s="22">
        <f>'2020'!D30</f>
        <v>83</v>
      </c>
    </row>
    <row r="30" spans="1:4" ht="13">
      <c r="A30" s="21" t="str">
        <f>'Namen deelnemers'!A26</f>
        <v>VAN EEKELEN</v>
      </c>
      <c r="B30" s="21" t="str">
        <f>'Namen deelnemers'!B26</f>
        <v>Erwin</v>
      </c>
      <c r="C30" s="21">
        <f>'2020'!C31</f>
        <v>1</v>
      </c>
      <c r="D30" s="22">
        <f>'2020'!D31</f>
        <v>253</v>
      </c>
    </row>
    <row r="31" spans="1:4" ht="13">
      <c r="A31" s="21" t="str">
        <f>'Namen deelnemers'!A27</f>
        <v>VAN EEKELEN</v>
      </c>
      <c r="B31" s="21" t="str">
        <f>'Namen deelnemers'!B27</f>
        <v>Witse</v>
      </c>
      <c r="C31" s="21">
        <f>'2020'!C32</f>
        <v>15</v>
      </c>
      <c r="D31" s="22">
        <f>'2020'!D32</f>
        <v>83</v>
      </c>
    </row>
    <row r="32" spans="1:4" ht="13">
      <c r="A32" s="21" t="str">
        <f>'Namen deelnemers'!A28</f>
        <v>VAN HOFFELEN</v>
      </c>
      <c r="B32" s="21" t="str">
        <f>'Namen deelnemers'!B28</f>
        <v>Dirk</v>
      </c>
      <c r="C32" s="21">
        <f>'2020'!C33</f>
        <v>1</v>
      </c>
      <c r="D32" s="22">
        <f>'2020'!D33</f>
        <v>253</v>
      </c>
    </row>
    <row r="33" spans="1:4" ht="13">
      <c r="A33" s="21" t="str">
        <f>'Namen deelnemers'!A30</f>
        <v>VAN HOUTVEN</v>
      </c>
      <c r="B33" s="21" t="str">
        <f>'Namen deelnemers'!B30</f>
        <v>Marc</v>
      </c>
      <c r="C33" s="21">
        <f>'2020'!C35</f>
        <v>22</v>
      </c>
      <c r="D33" s="22">
        <f>'2020'!D35</f>
        <v>0</v>
      </c>
    </row>
    <row r="34" spans="1:4" ht="13">
      <c r="A34" s="21" t="str">
        <f>'Namen deelnemers'!A31</f>
        <v>VAN LOON</v>
      </c>
      <c r="B34" s="21" t="str">
        <f>'Namen deelnemers'!B31</f>
        <v>Paul</v>
      </c>
      <c r="C34" s="21">
        <f>'2020'!C36</f>
        <v>22</v>
      </c>
      <c r="D34" s="22">
        <f>'2020'!D36</f>
        <v>0</v>
      </c>
    </row>
    <row r="35" spans="1:4" ht="13">
      <c r="A35" s="21" t="str">
        <f>'Namen deelnemers'!A32</f>
        <v>VAN NUETEN</v>
      </c>
      <c r="B35" s="21" t="str">
        <f>'Namen deelnemers'!B32</f>
        <v>Pol</v>
      </c>
      <c r="C35" s="21">
        <f>'2020'!C37</f>
        <v>15</v>
      </c>
      <c r="D35" s="22">
        <f>'2020'!D37</f>
        <v>83</v>
      </c>
    </row>
    <row r="36" spans="1:4" ht="13">
      <c r="A36" s="21" t="str">
        <f>'Namen deelnemers'!A33</f>
        <v>VAN PUT</v>
      </c>
      <c r="B36" s="21" t="str">
        <f>'Namen deelnemers'!B33</f>
        <v>Kevin</v>
      </c>
      <c r="C36" s="21">
        <f>'2020'!C38</f>
        <v>22</v>
      </c>
      <c r="D36" s="22">
        <f>'2020'!D38</f>
        <v>0</v>
      </c>
    </row>
    <row r="37" spans="1:4" ht="13">
      <c r="A37" s="21" t="str">
        <f>'Namen deelnemers'!A34</f>
        <v>VANDEZANDE</v>
      </c>
      <c r="B37" s="21" t="str">
        <f>'Namen deelnemers'!B34</f>
        <v>François</v>
      </c>
      <c r="C37" s="21">
        <f>'2020'!C39</f>
        <v>22</v>
      </c>
      <c r="D37" s="22">
        <f>'2020'!D39</f>
        <v>0</v>
      </c>
    </row>
    <row r="38" spans="1:4" ht="13">
      <c r="A38" s="21" t="str">
        <f>'Namen deelnemers'!A35</f>
        <v>VANREUSEL</v>
      </c>
      <c r="B38" s="21" t="str">
        <f>'Namen deelnemers'!B35</f>
        <v>Rudi</v>
      </c>
      <c r="C38" s="21">
        <f>'2020'!C40</f>
        <v>22</v>
      </c>
      <c r="D38" s="22">
        <f>'2020'!D40</f>
        <v>0</v>
      </c>
    </row>
    <row r="39" spans="1:4" ht="13">
      <c r="A39" s="21" t="str">
        <f>'Namen deelnemers'!A36</f>
        <v>VREEKE</v>
      </c>
      <c r="B39" s="21" t="str">
        <f>'Namen deelnemers'!B36</f>
        <v>Marco</v>
      </c>
      <c r="C39" s="21">
        <f>'2020'!C41</f>
        <v>1</v>
      </c>
      <c r="D39" s="22">
        <f>'2020'!D41</f>
        <v>253</v>
      </c>
    </row>
    <row r="40" spans="1:4" ht="13">
      <c r="A40" s="21" t="str">
        <f>'Namen deelnemers'!A37</f>
        <v>WITJES</v>
      </c>
      <c r="B40" s="21" t="str">
        <f>'Namen deelnemers'!B37</f>
        <v>Paul</v>
      </c>
      <c r="C40" s="21">
        <f>'2020'!C42</f>
        <v>10</v>
      </c>
      <c r="D40" s="22">
        <f>'2020'!D42</f>
        <v>163</v>
      </c>
    </row>
    <row r="41" spans="1:4" ht="13">
      <c r="A41" s="21"/>
      <c r="B41" s="21"/>
      <c r="C41" s="21"/>
      <c r="D41" s="22"/>
    </row>
    <row r="42" spans="1:4" ht="13">
      <c r="A42" s="21"/>
      <c r="B42" s="21"/>
      <c r="C42" s="21"/>
      <c r="D42" s="22"/>
    </row>
    <row r="43" spans="1:4" ht="13">
      <c r="A43" s="21"/>
      <c r="B43" s="21"/>
      <c r="C43" s="21"/>
      <c r="D43" s="22"/>
    </row>
    <row r="44" spans="1:4" ht="13">
      <c r="A44" s="21"/>
      <c r="B44" s="21"/>
      <c r="C44" s="21"/>
      <c r="D44" s="22"/>
    </row>
    <row r="45" spans="1:4" ht="13">
      <c r="A45" s="21"/>
      <c r="B45" s="21"/>
      <c r="C45" s="21"/>
      <c r="D45" s="22"/>
    </row>
    <row r="46" spans="1:4" ht="13">
      <c r="A46" s="21"/>
      <c r="B46" s="21"/>
      <c r="C46" s="21"/>
      <c r="D46" s="22"/>
    </row>
    <row r="47" spans="1:4" ht="13">
      <c r="A47" s="21"/>
      <c r="B47" s="21"/>
      <c r="C47" s="21"/>
      <c r="D47" s="22"/>
    </row>
    <row r="48" spans="1:4" ht="13">
      <c r="A48" s="21"/>
      <c r="B48" s="21"/>
      <c r="C48" s="21"/>
      <c r="D48" s="22"/>
    </row>
    <row r="49" spans="1:4" ht="13">
      <c r="A49" s="21"/>
      <c r="B49" s="21"/>
      <c r="C49" s="21"/>
      <c r="D49" s="22"/>
    </row>
    <row r="50" spans="1:4" ht="13">
      <c r="A50" s="21"/>
      <c r="B50" s="21"/>
      <c r="C50" s="21"/>
      <c r="D50" s="22"/>
    </row>
    <row r="51" spans="1:4" ht="13">
      <c r="A51" s="21"/>
      <c r="B51" s="21"/>
      <c r="C51" s="21"/>
      <c r="D51" s="22"/>
    </row>
    <row r="52" spans="1:4" ht="13">
      <c r="A52" s="21"/>
      <c r="B52" s="21"/>
      <c r="C52" s="21"/>
      <c r="D52" s="22"/>
    </row>
    <row r="53" spans="1:4" ht="13">
      <c r="A53" s="21"/>
      <c r="B53" s="21"/>
      <c r="C53" s="21"/>
      <c r="D53" s="22"/>
    </row>
    <row r="54" spans="1:4" ht="13">
      <c r="A54" s="21"/>
      <c r="B54" s="21"/>
      <c r="C54" s="21"/>
      <c r="D54" s="22"/>
    </row>
    <row r="55" spans="1:4" ht="13">
      <c r="A55" s="21"/>
      <c r="B55" s="21"/>
      <c r="C55" s="21"/>
      <c r="D55" s="22"/>
    </row>
    <row r="56" spans="1:4" ht="13">
      <c r="A56" s="21"/>
      <c r="B56" s="21"/>
      <c r="C56" s="21"/>
      <c r="D56" s="22"/>
    </row>
    <row r="57" spans="1:4" ht="13">
      <c r="A57" s="21"/>
      <c r="B57" s="21"/>
      <c r="C57" s="21"/>
      <c r="D57" s="22"/>
    </row>
    <row r="58" spans="1:4" ht="13">
      <c r="A58" s="21"/>
      <c r="B58" s="21"/>
      <c r="C58" s="21"/>
      <c r="D58" s="22"/>
    </row>
    <row r="59" spans="1:4" ht="13">
      <c r="A59" s="21"/>
      <c r="B59" s="21"/>
      <c r="C59" s="21"/>
      <c r="D59" s="22"/>
    </row>
    <row r="60" spans="1:4" ht="13">
      <c r="A60" s="21"/>
      <c r="B60" s="21"/>
      <c r="C60" s="21"/>
      <c r="D60" s="22"/>
    </row>
    <row r="61" spans="1:4" ht="13">
      <c r="A61" s="21"/>
      <c r="B61" s="21"/>
      <c r="C61" s="21"/>
      <c r="D61" s="22"/>
    </row>
    <row r="62" spans="1:4" ht="13">
      <c r="A62" s="21"/>
      <c r="B62" s="21"/>
      <c r="C62" s="21"/>
      <c r="D62" s="22"/>
    </row>
    <row r="63" spans="1:4" ht="13">
      <c r="A63" s="21"/>
      <c r="B63" s="21"/>
      <c r="C63" s="21"/>
      <c r="D63" s="22"/>
    </row>
    <row r="64" spans="1:4" ht="13">
      <c r="A64" s="21"/>
      <c r="B64" s="21"/>
      <c r="C64" s="21"/>
      <c r="D64" s="22"/>
    </row>
    <row r="65" spans="1:4" ht="13">
      <c r="A65" s="21"/>
      <c r="B65" s="21"/>
      <c r="C65" s="21"/>
      <c r="D65" s="22"/>
    </row>
    <row r="66" spans="1:4" ht="13">
      <c r="A66" s="21"/>
      <c r="B66" s="21"/>
      <c r="C66" s="21"/>
      <c r="D66" s="22"/>
    </row>
    <row r="67" spans="1:4" ht="13">
      <c r="A67" s="21"/>
      <c r="B67" s="21"/>
      <c r="C67" s="21"/>
      <c r="D67" s="22"/>
    </row>
    <row r="68" spans="1:4" ht="13">
      <c r="A68" s="21"/>
      <c r="B68" s="21"/>
      <c r="C68" s="21"/>
      <c r="D68" s="22"/>
    </row>
    <row r="69" spans="1:4" ht="13">
      <c r="A69" s="21"/>
      <c r="B69" s="21"/>
      <c r="C69" s="21"/>
      <c r="D69" s="22"/>
    </row>
    <row r="70" spans="1:4" ht="13">
      <c r="A70" s="21"/>
      <c r="B70" s="21"/>
      <c r="C70" s="21"/>
      <c r="D70" s="22"/>
    </row>
    <row r="71" spans="1:4" ht="13">
      <c r="A71" s="21"/>
      <c r="B71" s="21"/>
      <c r="C71" s="21"/>
      <c r="D71" s="22"/>
    </row>
    <row r="72" spans="1:4" ht="13">
      <c r="A72" s="21"/>
      <c r="B72" s="21"/>
      <c r="C72" s="21"/>
      <c r="D72" s="22"/>
    </row>
    <row r="73" spans="1:4" ht="13">
      <c r="A73" s="21"/>
      <c r="B73" s="21"/>
      <c r="C73" s="21"/>
      <c r="D73" s="22"/>
    </row>
    <row r="74" spans="1:4" ht="13">
      <c r="A74" s="21"/>
      <c r="B74" s="21"/>
      <c r="C74" s="21"/>
      <c r="D74" s="22"/>
    </row>
    <row r="75" spans="1:4" ht="13">
      <c r="A75" s="21"/>
      <c r="B75" s="21"/>
      <c r="C75" s="21"/>
      <c r="D75" s="22"/>
    </row>
    <row r="76" spans="1:4" ht="13">
      <c r="A76" s="21"/>
      <c r="B76" s="21"/>
      <c r="C76" s="21"/>
      <c r="D76" s="22"/>
    </row>
    <row r="77" spans="1:4" ht="13">
      <c r="A77" s="21"/>
      <c r="B77" s="21"/>
      <c r="C77" s="21"/>
      <c r="D77" s="22"/>
    </row>
    <row r="78" spans="1:4" ht="13">
      <c r="A78" s="21"/>
      <c r="B78" s="21"/>
      <c r="C78" s="21"/>
      <c r="D78" s="22"/>
    </row>
    <row r="79" spans="1:4" ht="13">
      <c r="A79" s="21"/>
      <c r="B79" s="21"/>
      <c r="C79" s="21"/>
      <c r="D79" s="22"/>
    </row>
    <row r="80" spans="1:4" ht="13">
      <c r="A80" s="21"/>
      <c r="B80" s="21"/>
      <c r="C80" s="21"/>
      <c r="D80" s="22"/>
    </row>
    <row r="81" spans="1:4" ht="13">
      <c r="A81" s="21"/>
      <c r="B81" s="21"/>
      <c r="C81" s="21"/>
      <c r="D81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7"/>
  <sheetViews>
    <sheetView zoomScalePageLayoutView="60" workbookViewId="0">
      <selection activeCell="B29" sqref="B29"/>
    </sheetView>
  </sheetViews>
  <sheetFormatPr defaultRowHeight="12.5"/>
  <cols>
    <col min="1" max="1" width="25.453125" customWidth="1"/>
    <col min="2" max="2" width="8.81640625" bestFit="1" customWidth="1"/>
    <col min="3" max="1025" width="9.26953125"/>
  </cols>
  <sheetData>
    <row r="1" spans="1:2">
      <c r="A1" t="s">
        <v>20</v>
      </c>
      <c r="B1" t="s">
        <v>128</v>
      </c>
    </row>
    <row r="2" spans="1:2">
      <c r="A2" t="s">
        <v>66</v>
      </c>
      <c r="B2" t="s">
        <v>67</v>
      </c>
    </row>
    <row r="3" spans="1:2">
      <c r="A3" t="s">
        <v>22</v>
      </c>
      <c r="B3" t="s">
        <v>23</v>
      </c>
    </row>
    <row r="4" spans="1:2">
      <c r="A4" t="s">
        <v>134</v>
      </c>
      <c r="B4" t="s">
        <v>38</v>
      </c>
    </row>
    <row r="5" spans="1:2">
      <c r="A5" t="s">
        <v>24</v>
      </c>
      <c r="B5" t="s">
        <v>25</v>
      </c>
    </row>
    <row r="6" spans="1:2">
      <c r="A6" t="s">
        <v>115</v>
      </c>
      <c r="B6" t="s">
        <v>114</v>
      </c>
    </row>
    <row r="7" spans="1:2">
      <c r="A7" t="s">
        <v>27</v>
      </c>
      <c r="B7" t="s">
        <v>28</v>
      </c>
    </row>
    <row r="8" spans="1:2">
      <c r="A8" t="s">
        <v>29</v>
      </c>
      <c r="B8" t="s">
        <v>30</v>
      </c>
    </row>
    <row r="9" spans="1:2">
      <c r="A9" t="s">
        <v>61</v>
      </c>
      <c r="B9" t="s">
        <v>60</v>
      </c>
    </row>
    <row r="10" spans="1:2">
      <c r="A10" t="s">
        <v>52</v>
      </c>
      <c r="B10" t="s">
        <v>25</v>
      </c>
    </row>
    <row r="11" spans="1:2">
      <c r="A11" t="s">
        <v>31</v>
      </c>
      <c r="B11" t="s">
        <v>28</v>
      </c>
    </row>
    <row r="12" spans="1:2">
      <c r="A12" t="s">
        <v>31</v>
      </c>
      <c r="B12" t="s">
        <v>32</v>
      </c>
    </row>
    <row r="13" spans="1:2">
      <c r="A13" t="s">
        <v>33</v>
      </c>
      <c r="B13" t="s">
        <v>34</v>
      </c>
    </row>
    <row r="14" spans="1:2">
      <c r="A14" t="s">
        <v>12</v>
      </c>
      <c r="B14" t="s">
        <v>13</v>
      </c>
    </row>
    <row r="15" spans="1:2">
      <c r="A15" t="s">
        <v>35</v>
      </c>
      <c r="B15" t="s">
        <v>62</v>
      </c>
    </row>
    <row r="16" spans="1:2">
      <c r="A16" t="s">
        <v>35</v>
      </c>
      <c r="B16" t="s">
        <v>26</v>
      </c>
    </row>
    <row r="17" spans="1:2">
      <c r="A17" t="s">
        <v>35</v>
      </c>
      <c r="B17" t="s">
        <v>36</v>
      </c>
    </row>
    <row r="18" spans="1:2">
      <c r="A18" t="s">
        <v>50</v>
      </c>
      <c r="B18" t="s">
        <v>38</v>
      </c>
    </row>
    <row r="19" spans="1:2">
      <c r="A19" t="s">
        <v>14</v>
      </c>
      <c r="B19" t="s">
        <v>39</v>
      </c>
    </row>
    <row r="20" spans="1:2">
      <c r="A20" t="s">
        <v>14</v>
      </c>
      <c r="B20" t="s">
        <v>15</v>
      </c>
    </row>
    <row r="21" spans="1:2">
      <c r="A21" t="s">
        <v>118</v>
      </c>
      <c r="B21" t="s">
        <v>15</v>
      </c>
    </row>
    <row r="22" spans="1:2">
      <c r="A22" t="s">
        <v>40</v>
      </c>
      <c r="B22" t="s">
        <v>21</v>
      </c>
    </row>
    <row r="23" spans="1:2">
      <c r="A23" t="s">
        <v>54</v>
      </c>
      <c r="B23" t="s">
        <v>37</v>
      </c>
    </row>
    <row r="24" spans="1:2">
      <c r="A24" t="s">
        <v>41</v>
      </c>
      <c r="B24" t="s">
        <v>42</v>
      </c>
    </row>
    <row r="25" spans="1:2">
      <c r="A25" t="s">
        <v>41</v>
      </c>
      <c r="B25" t="s">
        <v>58</v>
      </c>
    </row>
    <row r="26" spans="1:2">
      <c r="A26" t="s">
        <v>57</v>
      </c>
      <c r="B26" t="s">
        <v>48</v>
      </c>
    </row>
    <row r="27" spans="1:2">
      <c r="A27" t="s">
        <v>57</v>
      </c>
      <c r="B27" t="s">
        <v>59</v>
      </c>
    </row>
    <row r="28" spans="1:2">
      <c r="A28" t="s">
        <v>135</v>
      </c>
      <c r="B28" t="s">
        <v>23</v>
      </c>
    </row>
    <row r="29" spans="1:2">
      <c r="A29" t="s">
        <v>138</v>
      </c>
      <c r="B29" t="s">
        <v>139</v>
      </c>
    </row>
    <row r="30" spans="1:2">
      <c r="A30" t="s">
        <v>43</v>
      </c>
      <c r="B30" t="s">
        <v>28</v>
      </c>
    </row>
    <row r="31" spans="1:2">
      <c r="A31" t="s">
        <v>44</v>
      </c>
      <c r="B31" t="s">
        <v>45</v>
      </c>
    </row>
    <row r="32" spans="1:2">
      <c r="A32" t="s">
        <v>55</v>
      </c>
      <c r="B32" t="s">
        <v>108</v>
      </c>
    </row>
    <row r="33" spans="1:2">
      <c r="A33" t="s">
        <v>16</v>
      </c>
      <c r="B33" t="s">
        <v>17</v>
      </c>
    </row>
    <row r="34" spans="1:2">
      <c r="A34" t="s">
        <v>46</v>
      </c>
      <c r="B34" t="s">
        <v>47</v>
      </c>
    </row>
    <row r="35" spans="1:2">
      <c r="A35" t="s">
        <v>49</v>
      </c>
      <c r="B35" t="s">
        <v>18</v>
      </c>
    </row>
    <row r="36" spans="1:2">
      <c r="A36" t="s">
        <v>51</v>
      </c>
      <c r="B36" t="s">
        <v>19</v>
      </c>
    </row>
    <row r="37" spans="1:2">
      <c r="A37" t="s">
        <v>113</v>
      </c>
      <c r="B37" t="s">
        <v>45</v>
      </c>
    </row>
  </sheetData>
  <sortState ref="A1:B78">
    <sortCondition ref="A1"/>
  </sortState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7"/>
  <sheetViews>
    <sheetView topLeftCell="A7" workbookViewId="0">
      <selection activeCell="I31" sqref="I31"/>
    </sheetView>
  </sheetViews>
  <sheetFormatPr defaultRowHeight="12.5"/>
  <cols>
    <col min="1" max="1" width="28.1796875" bestFit="1" customWidth="1"/>
    <col min="2" max="2" width="17.26953125" bestFit="1" customWidth="1"/>
    <col min="3" max="3" width="14" customWidth="1"/>
    <col min="4" max="4" width="2.7265625" customWidth="1"/>
    <col min="6" max="6" width="3" customWidth="1"/>
    <col min="7" max="7" width="1.7265625" customWidth="1"/>
  </cols>
  <sheetData>
    <row r="1" spans="1:8" ht="18">
      <c r="A1" s="26" t="s">
        <v>63</v>
      </c>
      <c r="B1" s="26"/>
      <c r="C1" s="27"/>
      <c r="E1" s="4" t="s">
        <v>105</v>
      </c>
      <c r="F1" s="4"/>
      <c r="G1" s="4" t="s">
        <v>107</v>
      </c>
    </row>
    <row r="2" spans="1:8" ht="18">
      <c r="A2" s="26"/>
      <c r="B2" s="26"/>
      <c r="C2" s="27"/>
      <c r="E2" s="4" t="s">
        <v>109</v>
      </c>
      <c r="F2" s="4"/>
      <c r="G2" s="4" t="s">
        <v>107</v>
      </c>
    </row>
    <row r="3" spans="1:8" ht="13.5" hidden="1" customHeight="1">
      <c r="A3" s="30" t="s">
        <v>68</v>
      </c>
      <c r="B3" s="30" t="s">
        <v>69</v>
      </c>
      <c r="C3" s="31" t="s">
        <v>70</v>
      </c>
      <c r="E3" s="4" t="s">
        <v>106</v>
      </c>
      <c r="F3" s="4">
        <v>1</v>
      </c>
      <c r="G3" s="4" t="s">
        <v>107</v>
      </c>
    </row>
    <row r="4" spans="1:8" ht="13">
      <c r="A4" s="4" t="str">
        <f>'Namen deelnemers'!A1</f>
        <v>BEREK</v>
      </c>
      <c r="B4" s="4" t="str">
        <f>'Namen deelnemers'!B1</f>
        <v>Bjron</v>
      </c>
      <c r="E4" s="4" t="s">
        <v>110</v>
      </c>
      <c r="F4" s="4">
        <v>1</v>
      </c>
      <c r="G4" s="4" t="s">
        <v>107</v>
      </c>
    </row>
    <row r="5" spans="1:8" ht="13">
      <c r="A5" s="4" t="str">
        <f>'Namen deelnemers'!A2</f>
        <v>BOGAERT</v>
      </c>
      <c r="B5" s="4" t="str">
        <f>'Namen deelnemers'!B2</f>
        <v>Ward</v>
      </c>
      <c r="E5" s="4" t="s">
        <v>65</v>
      </c>
      <c r="F5">
        <v>2</v>
      </c>
      <c r="G5" s="4" t="s">
        <v>107</v>
      </c>
      <c r="H5" s="4" t="s">
        <v>65</v>
      </c>
    </row>
    <row r="6" spans="1:8" ht="13">
      <c r="A6" s="4" t="str">
        <f>'Namen deelnemers'!A3</f>
        <v>CLAESSENS</v>
      </c>
      <c r="B6" s="4" t="str">
        <f>'Namen deelnemers'!B3</f>
        <v>Dirk</v>
      </c>
      <c r="F6" s="4">
        <v>3</v>
      </c>
      <c r="G6" s="4" t="s">
        <v>107</v>
      </c>
    </row>
    <row r="7" spans="1:8" ht="13">
      <c r="A7" s="4" t="str">
        <f>'Namen deelnemers'!A4</f>
        <v>COESEMS</v>
      </c>
      <c r="B7" s="4" t="str">
        <f>'Namen deelnemers'!B4</f>
        <v>Sven</v>
      </c>
      <c r="F7" s="4"/>
      <c r="G7" s="4"/>
    </row>
    <row r="8" spans="1:8" ht="13">
      <c r="A8" s="4" t="str">
        <f>'Namen deelnemers'!A5</f>
        <v>DE SCHUTTER</v>
      </c>
      <c r="B8" s="4" t="str">
        <f>'Namen deelnemers'!B5</f>
        <v>Jef</v>
      </c>
      <c r="F8" s="4"/>
      <c r="G8" s="4"/>
    </row>
    <row r="9" spans="1:8" ht="13">
      <c r="A9" s="4" t="str">
        <f>'Namen deelnemers'!A6</f>
        <v>DHAEYERE</v>
      </c>
      <c r="B9" s="4" t="str">
        <f>'Namen deelnemers'!B6</f>
        <v>Mick</v>
      </c>
    </row>
    <row r="10" spans="1:8" ht="13">
      <c r="A10" s="4" t="str">
        <f>'Namen deelnemers'!A7</f>
        <v>DINGEMANS</v>
      </c>
      <c r="B10" s="4" t="str">
        <f>'Namen deelnemers'!B7</f>
        <v>Marc</v>
      </c>
    </row>
    <row r="11" spans="1:8" ht="13">
      <c r="A11" s="4" t="str">
        <f>'Namen deelnemers'!A8</f>
        <v>FRANCKEN</v>
      </c>
      <c r="B11" s="4" t="str">
        <f>'Namen deelnemers'!B8</f>
        <v>Frank</v>
      </c>
    </row>
    <row r="12" spans="1:8" ht="13">
      <c r="A12" s="4" t="str">
        <f>'Namen deelnemers'!A9</f>
        <v>GEERTS</v>
      </c>
      <c r="B12" s="4" t="str">
        <f>'Namen deelnemers'!B9</f>
        <v>Tony</v>
      </c>
    </row>
    <row r="13" spans="1:8" ht="13">
      <c r="A13" s="4" t="str">
        <f>'Namen deelnemers'!A10</f>
        <v>GOVAERTS</v>
      </c>
      <c r="B13" s="4" t="str">
        <f>'Namen deelnemers'!B10</f>
        <v>Jef</v>
      </c>
    </row>
    <row r="14" spans="1:8" ht="13.5" customHeight="1">
      <c r="A14" s="4" t="str">
        <f>'Namen deelnemers'!A11</f>
        <v>GUNS</v>
      </c>
      <c r="B14" s="4" t="str">
        <f>'Namen deelnemers'!B11</f>
        <v>Marc</v>
      </c>
    </row>
    <row r="15" spans="1:8" ht="13">
      <c r="A15" s="4" t="str">
        <f>'Namen deelnemers'!A12</f>
        <v>GUNS</v>
      </c>
      <c r="B15" s="4" t="str">
        <f>'Namen deelnemers'!B12</f>
        <v>Serge</v>
      </c>
    </row>
    <row r="16" spans="1:8" ht="13">
      <c r="A16" s="4" t="str">
        <f>'Namen deelnemers'!A13</f>
        <v>JANSSEN JAN</v>
      </c>
      <c r="B16" s="4" t="str">
        <f>'Namen deelnemers'!B13</f>
        <v>JUNIOR</v>
      </c>
    </row>
    <row r="17" spans="1:2" ht="13">
      <c r="A17" s="4" t="str">
        <f>'Namen deelnemers'!A14</f>
        <v>JANSSENS</v>
      </c>
      <c r="B17" s="4" t="str">
        <f>'Namen deelnemers'!B14</f>
        <v>Raf</v>
      </c>
    </row>
    <row r="18" spans="1:2" ht="13">
      <c r="A18" s="4" t="str">
        <f>'Namen deelnemers'!A15</f>
        <v>MERCY</v>
      </c>
      <c r="B18" s="4" t="str">
        <f>'Namen deelnemers'!B15</f>
        <v>Robby</v>
      </c>
    </row>
    <row r="19" spans="1:2" ht="13">
      <c r="A19" s="4" t="str">
        <f>'Namen deelnemers'!A16</f>
        <v>MERCY</v>
      </c>
      <c r="B19" s="4" t="str">
        <f>'Namen deelnemers'!B16</f>
        <v>Luc</v>
      </c>
    </row>
    <row r="20" spans="1:2" ht="13">
      <c r="A20" s="4" t="str">
        <f>'Namen deelnemers'!A17</f>
        <v>MERCY</v>
      </c>
      <c r="B20" s="4" t="str">
        <f>'Namen deelnemers'!B17</f>
        <v>Quinten</v>
      </c>
    </row>
    <row r="21" spans="1:2" ht="13">
      <c r="A21" s="4" t="str">
        <f>'Namen deelnemers'!A18</f>
        <v>ROBYN</v>
      </c>
      <c r="B21" s="4" t="str">
        <f>'Namen deelnemers'!B18</f>
        <v>Sven</v>
      </c>
    </row>
    <row r="22" spans="1:2" ht="13">
      <c r="A22" s="4" t="str">
        <f>'Namen deelnemers'!A19</f>
        <v>SCHROYEN</v>
      </c>
      <c r="B22" s="4" t="str">
        <f>'Namen deelnemers'!B19</f>
        <v>Lieven</v>
      </c>
    </row>
    <row r="23" spans="1:2" ht="13">
      <c r="A23" s="4" t="str">
        <f>'Namen deelnemers'!A20</f>
        <v>SCHROYEN</v>
      </c>
      <c r="B23" s="4" t="str">
        <f>'Namen deelnemers'!B20</f>
        <v>Jeroen</v>
      </c>
    </row>
    <row r="24" spans="1:2" ht="13">
      <c r="A24" s="4" t="str">
        <f>'Namen deelnemers'!A21</f>
        <v>STAPPERS</v>
      </c>
      <c r="B24" s="4" t="str">
        <f>'Namen deelnemers'!B21</f>
        <v>Jeroen</v>
      </c>
    </row>
    <row r="25" spans="1:2" ht="13">
      <c r="A25" s="4" t="str">
        <f>'Namen deelnemers'!A22</f>
        <v>STIJLEMAN</v>
      </c>
      <c r="B25" s="4" t="str">
        <f>'Namen deelnemers'!B22</f>
        <v>Ronny</v>
      </c>
    </row>
    <row r="26" spans="1:2" ht="13">
      <c r="A26" s="4" t="str">
        <f>'Namen deelnemers'!A23</f>
        <v>VAN DE WOUWER</v>
      </c>
      <c r="B26" s="4" t="str">
        <f>'Namen deelnemers'!B23</f>
        <v>Bert</v>
      </c>
    </row>
    <row r="27" spans="1:2" ht="13">
      <c r="A27" s="4" t="str">
        <f>'Namen deelnemers'!A24</f>
        <v>VAN DER POEL</v>
      </c>
      <c r="B27" s="4" t="str">
        <f>'Namen deelnemers'!B24</f>
        <v>Jack</v>
      </c>
    </row>
    <row r="28" spans="1:2" ht="13">
      <c r="A28" s="4" t="str">
        <f>'Namen deelnemers'!A25</f>
        <v>VAN DER POEL</v>
      </c>
      <c r="B28" s="4" t="str">
        <f>'Namen deelnemers'!B25</f>
        <v>Lars</v>
      </c>
    </row>
    <row r="29" spans="1:2" ht="13">
      <c r="A29" s="4" t="str">
        <f>'Namen deelnemers'!A26</f>
        <v>VAN EEKELEN</v>
      </c>
      <c r="B29" s="4" t="str">
        <f>'Namen deelnemers'!B26</f>
        <v>Erwin</v>
      </c>
    </row>
    <row r="30" spans="1:2" ht="13">
      <c r="A30" s="4" t="str">
        <f>'Namen deelnemers'!A27</f>
        <v>VAN EEKELEN</v>
      </c>
      <c r="B30" s="4" t="str">
        <f>'Namen deelnemers'!B27</f>
        <v>Witse</v>
      </c>
    </row>
    <row r="31" spans="1:2" ht="13">
      <c r="A31" s="4" t="str">
        <f>'Namen deelnemers'!A28</f>
        <v>VAN HOFFELEN</v>
      </c>
      <c r="B31" s="4" t="str">
        <f>'Namen deelnemers'!B28</f>
        <v>Dirk</v>
      </c>
    </row>
    <row r="32" spans="1:2" ht="13">
      <c r="A32" s="4" t="str">
        <f>'Namen deelnemers'!A30</f>
        <v>VAN HOUTVEN</v>
      </c>
      <c r="B32" s="4" t="str">
        <f>'Namen deelnemers'!B30</f>
        <v>Marc</v>
      </c>
    </row>
    <row r="33" spans="1:2" ht="13">
      <c r="A33" s="4" t="str">
        <f>'Namen deelnemers'!A31</f>
        <v>VAN LOON</v>
      </c>
      <c r="B33" s="4" t="str">
        <f>'Namen deelnemers'!B31</f>
        <v>Paul</v>
      </c>
    </row>
    <row r="34" spans="1:2" ht="13">
      <c r="A34" s="4" t="str">
        <f>'Namen deelnemers'!A32</f>
        <v>VAN NUETEN</v>
      </c>
      <c r="B34" s="4" t="str">
        <f>'Namen deelnemers'!B32</f>
        <v>Pol</v>
      </c>
    </row>
    <row r="35" spans="1:2" ht="13">
      <c r="A35" s="4" t="str">
        <f>'Namen deelnemers'!A33</f>
        <v>VAN PUT</v>
      </c>
      <c r="B35" s="4" t="str">
        <f>'Namen deelnemers'!B33</f>
        <v>Kevin</v>
      </c>
    </row>
    <row r="36" spans="1:2" ht="13">
      <c r="A36" s="4" t="str">
        <f>'Namen deelnemers'!A34</f>
        <v>VANDEZANDE</v>
      </c>
      <c r="B36" s="4" t="str">
        <f>'Namen deelnemers'!B34</f>
        <v>François</v>
      </c>
    </row>
    <row r="37" spans="1:2" ht="13">
      <c r="A37" s="4" t="str">
        <f>'Namen deelnemers'!A35</f>
        <v>VANREUSEL</v>
      </c>
      <c r="B37" s="4" t="str">
        <f>'Namen deelnemers'!B35</f>
        <v>Rudi</v>
      </c>
    </row>
    <row r="38" spans="1:2" ht="13">
      <c r="A38" s="4" t="str">
        <f>'Namen deelnemers'!A36</f>
        <v>VREEKE</v>
      </c>
      <c r="B38" s="4" t="str">
        <f>'Namen deelnemers'!B36</f>
        <v>Marco</v>
      </c>
    </row>
    <row r="39" spans="1:2" ht="13">
      <c r="A39" s="4" t="str">
        <f>'Namen deelnemers'!A37</f>
        <v>WITJES</v>
      </c>
      <c r="B39" s="4" t="str">
        <f>'Namen deelnemers'!B37</f>
        <v>Paul</v>
      </c>
    </row>
    <row r="40" spans="1:2" ht="13" hidden="1">
      <c r="A40" s="4"/>
      <c r="B40" s="4"/>
    </row>
    <row r="41" spans="1:2" ht="13">
      <c r="A41" s="4"/>
      <c r="B41" s="4"/>
    </row>
    <row r="42" spans="1:2" ht="13">
      <c r="A42" s="4"/>
      <c r="B42" s="4"/>
    </row>
    <row r="43" spans="1:2" ht="13" hidden="1">
      <c r="A43" s="4"/>
      <c r="B43" s="4"/>
    </row>
    <row r="44" spans="1:2" ht="13">
      <c r="A44" s="4"/>
      <c r="B44" s="4"/>
    </row>
    <row r="45" spans="1:2" ht="13">
      <c r="A45" s="4"/>
      <c r="B45" s="4"/>
    </row>
    <row r="46" spans="1:2" ht="13">
      <c r="A46" s="4"/>
      <c r="B46" s="4"/>
    </row>
    <row r="47" spans="1:2" ht="13">
      <c r="A47" s="4"/>
      <c r="B47" s="4"/>
    </row>
    <row r="48" spans="1:2" ht="13" hidden="1">
      <c r="A48" s="4"/>
      <c r="B48" s="4"/>
    </row>
    <row r="49" spans="1:2" ht="13">
      <c r="A49" s="4"/>
      <c r="B49" s="4"/>
    </row>
    <row r="50" spans="1:2" ht="13">
      <c r="A50" s="4"/>
      <c r="B50" s="4"/>
    </row>
    <row r="51" spans="1:2" ht="13">
      <c r="A51" s="4"/>
      <c r="B51" s="4"/>
    </row>
    <row r="52" spans="1:2" ht="13">
      <c r="A52" s="4"/>
      <c r="B52" s="4"/>
    </row>
    <row r="53" spans="1:2" ht="13">
      <c r="A53" s="4"/>
      <c r="B53" s="4"/>
    </row>
    <row r="54" spans="1:2" ht="13">
      <c r="A54" s="4"/>
      <c r="B54" s="4"/>
    </row>
    <row r="55" spans="1:2" ht="13">
      <c r="A55" s="4"/>
      <c r="B55" s="4"/>
    </row>
    <row r="56" spans="1:2" ht="13">
      <c r="A56" s="4"/>
      <c r="B56" s="4"/>
    </row>
    <row r="57" spans="1:2" ht="13">
      <c r="A57" s="4"/>
      <c r="B57" s="4"/>
    </row>
    <row r="58" spans="1:2" ht="13">
      <c r="A58" s="4"/>
      <c r="B58" s="4"/>
    </row>
    <row r="59" spans="1:2" ht="13">
      <c r="A59" s="4"/>
      <c r="B59" s="4"/>
    </row>
    <row r="60" spans="1:2" ht="13">
      <c r="A60" s="4"/>
      <c r="B60" s="4"/>
    </row>
    <row r="61" spans="1:2" ht="13">
      <c r="A61" s="4"/>
      <c r="B61" s="4"/>
    </row>
    <row r="62" spans="1:2" ht="13">
      <c r="A62" s="4"/>
      <c r="B62" s="4"/>
    </row>
    <row r="63" spans="1:2" ht="13">
      <c r="A63" s="4"/>
      <c r="B63" s="4"/>
    </row>
    <row r="64" spans="1:2" ht="13">
      <c r="A64" s="4"/>
      <c r="B64" s="4"/>
    </row>
    <row r="65" spans="1:2" ht="13">
      <c r="A65" s="4"/>
      <c r="B65" s="4"/>
    </row>
    <row r="66" spans="1:2" ht="13">
      <c r="A66" s="4" t="s">
        <v>126</v>
      </c>
      <c r="B66" s="4"/>
    </row>
    <row r="67" spans="1:2" ht="13">
      <c r="A67" s="4" t="s">
        <v>125</v>
      </c>
      <c r="B67" s="4" t="s">
        <v>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066B89B7B354499ED2F8D7CF5045C" ma:contentTypeVersion="8" ma:contentTypeDescription="Create a new document." ma:contentTypeScope="" ma:versionID="51dfc437bb467b7750d3af4805b40ee5">
  <xsd:schema xmlns:xsd="http://www.w3.org/2001/XMLSchema" xmlns:xs="http://www.w3.org/2001/XMLSchema" xmlns:p="http://schemas.microsoft.com/office/2006/metadata/properties" xmlns:ns3="b881b1cf-401c-4f67-ad47-6c086b701eb4" targetNamespace="http://schemas.microsoft.com/office/2006/metadata/properties" ma:root="true" ma:fieldsID="5241c92791798ba2aabcdba4057dea1b" ns3:_="">
    <xsd:import namespace="b881b1cf-401c-4f67-ad47-6c086b701e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1b1cf-401c-4f67-ad47-6c086b701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504EA-8C22-4A02-A554-E5D9832B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1b1cf-401c-4f67-ad47-6c086b701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79485F-0D51-4D63-A1F7-CA1B2AC977B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b881b1cf-401c-4f67-ad47-6c086b701eb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11047-459E-4EC6-B812-4D564E5623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2020</vt:lpstr>
      <vt:lpstr>Vrij stuk </vt:lpstr>
      <vt:lpstr>werklijst</vt:lpstr>
      <vt:lpstr>Namen deelnemers</vt:lpstr>
      <vt:lpstr>AFDRUKLIJST</vt:lpstr>
      <vt:lpstr>Excel_BuiltIn__FilterDatabase_2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Eekelen Erwin</dc:creator>
  <cp:lastModifiedBy>Van Eekelen Erwin</cp:lastModifiedBy>
  <cp:revision>0</cp:revision>
  <cp:lastPrinted>2017-06-30T13:40:15Z</cp:lastPrinted>
  <dcterms:created xsi:type="dcterms:W3CDTF">2013-04-03T13:31:59Z</dcterms:created>
  <dcterms:modified xsi:type="dcterms:W3CDTF">2020-03-15T11:12:14Z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0x010100504066B89B7B354499ED2F8D7CF5045C</vt:lpwstr>
  </property>
</Properties>
</file>